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firstSheet="3" activeTab="3"/>
  </bookViews>
  <sheets>
    <sheet name="PAKBARU" sheetId="1" r:id="rId1"/>
    <sheet name="PAK" sheetId="2" r:id="rId2"/>
    <sheet name="LAMPIRAN V-A" sheetId="3" r:id="rId3"/>
    <sheet name="poin a" sheetId="4" r:id="rId4"/>
  </sheets>
  <definedNames/>
  <calcPr fullCalcOnLoad="1"/>
</workbook>
</file>

<file path=xl/sharedStrings.xml><?xml version="1.0" encoding="utf-8"?>
<sst xmlns="http://schemas.openxmlformats.org/spreadsheetml/2006/main" count="629" uniqueCount="349">
  <si>
    <t>A4b</t>
  </si>
  <si>
    <t>Prof.Dr. Achmad Dardiri. M.Hum</t>
  </si>
  <si>
    <t>Kepada: Ariyawan Agung, ST</t>
  </si>
  <si>
    <t>MAS PENILAIAN TGL…1April 2006 ……….. S.D. TGL……1 Maret  2009</t>
  </si>
  <si>
    <t>I</t>
  </si>
  <si>
    <t>a. Lama</t>
  </si>
  <si>
    <t>b. Baru</t>
  </si>
  <si>
    <t>PENETAPAN ANGKA KREDIT</t>
  </si>
  <si>
    <t>A. Pendidikan</t>
  </si>
  <si>
    <t>B. Tri Dharma Perguruan Tinggi</t>
  </si>
  <si>
    <t xml:space="preserve">     b. Melaksanakan Penelitian</t>
  </si>
  <si>
    <t xml:space="preserve">     a. Melaksanakan Dikjar</t>
  </si>
  <si>
    <t xml:space="preserve">     c. Melaksanakan PPM</t>
  </si>
  <si>
    <t>Jumlah</t>
  </si>
  <si>
    <t>II</t>
  </si>
  <si>
    <t>UNSUR PENUNJANG</t>
  </si>
  <si>
    <t>III</t>
  </si>
  <si>
    <t>N a m a</t>
  </si>
  <si>
    <t>NIP</t>
  </si>
  <si>
    <t>Nomor Seri Karpeg</t>
  </si>
  <si>
    <t>Tempat dan Tanggal Lahir</t>
  </si>
  <si>
    <t>Jenis Kelamin</t>
  </si>
  <si>
    <t>Pendidikan Tertinggi</t>
  </si>
  <si>
    <t>Pangkat dan Golongan Ruang/TMT</t>
  </si>
  <si>
    <t>Jabatan Fungsional/TMT</t>
  </si>
  <si>
    <t>Jurusan/Fakultas</t>
  </si>
  <si>
    <t>LAMA</t>
  </si>
  <si>
    <t>BARU</t>
  </si>
  <si>
    <t>JUMLAH</t>
  </si>
  <si>
    <t>SISA</t>
  </si>
  <si>
    <t>Unit Kerja</t>
  </si>
  <si>
    <t xml:space="preserve">                                             KETERANGAN PERORANGAN</t>
  </si>
  <si>
    <t>ditetapkan di : Yogyakarta</t>
  </si>
  <si>
    <t>Dekan FIP UNY,</t>
  </si>
  <si>
    <t>FIP Universitas Negeri Yogyakarta</t>
  </si>
  <si>
    <t>Unsur Penunjang:</t>
  </si>
  <si>
    <t>Terhitung Mulai Tanggal……………………….</t>
  </si>
  <si>
    <t>Lampiran V F</t>
  </si>
  <si>
    <t>1. Kepala BAKN di Jakarta;</t>
  </si>
  <si>
    <t>2. Kepala Biro Kepeg. Depdiknas;</t>
  </si>
  <si>
    <t>3. Sekretaris Tim Penilai ybs;</t>
  </si>
  <si>
    <t>4. Dekan FIP UNY;</t>
  </si>
  <si>
    <t>5. Arsip.</t>
  </si>
  <si>
    <t>Tembusan dismpaikan kepada:</t>
  </si>
  <si>
    <t>Jumlah Total Unsur Utama dan -</t>
  </si>
  <si>
    <t>NO</t>
  </si>
  <si>
    <t xml:space="preserve">KEGIATAN PENDIDIKAN DAN </t>
  </si>
  <si>
    <t>PENGAJARAN</t>
  </si>
  <si>
    <t>TEMPAT/</t>
  </si>
  <si>
    <t>INSTANSI</t>
  </si>
  <si>
    <t>TANGGAL</t>
  </si>
  <si>
    <t>PELAKS.</t>
  </si>
  <si>
    <t>AK</t>
  </si>
  <si>
    <t xml:space="preserve">BUKTI </t>
  </si>
  <si>
    <t>FISIK</t>
  </si>
  <si>
    <t>DAN KEPALA BAKN</t>
  </si>
  <si>
    <t>61409/MPK/KP/99</t>
  </si>
  <si>
    <t>181 Tahun 1999</t>
  </si>
  <si>
    <t>13 Oktober 1999</t>
  </si>
  <si>
    <t>:</t>
  </si>
  <si>
    <t xml:space="preserve"> </t>
  </si>
  <si>
    <t>No.       :</t>
  </si>
  <si>
    <t>Tgl.       :</t>
  </si>
  <si>
    <t>JMLH</t>
  </si>
  <si>
    <t>a. Jabatan Fungsional/TMT</t>
  </si>
  <si>
    <t>b. Bidang Ilmu/Mata Kuliah</t>
  </si>
  <si>
    <t>Masa Kerja Golongan:</t>
  </si>
  <si>
    <t>Lampiran V-A</t>
  </si>
  <si>
    <t>KEPT.BERSAMA MENDIKBUD</t>
  </si>
  <si>
    <t>LAMPIRAN  VI</t>
  </si>
  <si>
    <t>Masa Kerja Golongan</t>
  </si>
  <si>
    <t xml:space="preserve">                                         PENETAPAN ANGKA KREDIT</t>
  </si>
  <si>
    <t xml:space="preserve">                         DAFTAR USUL PENETAPAN ANGKA KREDIT</t>
  </si>
  <si>
    <t xml:space="preserve">                                   JABATAN FUNGSIONAL DOSEN</t>
  </si>
  <si>
    <t>UNSUR YANG DINILAI</t>
  </si>
  <si>
    <t>UNSUR DAN SUB UNSUR</t>
  </si>
  <si>
    <t>UNSUR UTAMA</t>
  </si>
  <si>
    <t>A. PENDIDIKAN</t>
  </si>
  <si>
    <t xml:space="preserve">        memperoleh gela/sebutan/ijazah/akta</t>
  </si>
  <si>
    <t xml:space="preserve">    a. Mengikuti  pendidikan  sekolah dan</t>
  </si>
  <si>
    <t xml:space="preserve">    b. Mengikuti  pendidikan  sekolah dan</t>
  </si>
  <si>
    <t xml:space="preserve">        tambahan yang setingkat atau lebih tinggi</t>
  </si>
  <si>
    <t xml:space="preserve">        di luar bidang ilmunya</t>
  </si>
  <si>
    <t xml:space="preserve">    c. Mengikuti pendidikan dan pelatihan</t>
  </si>
  <si>
    <t xml:space="preserve">        fungsional Dosen dan memperoleh Surat</t>
  </si>
  <si>
    <t xml:space="preserve">       Tanda Tamat Pendidikan dan Pelatihan</t>
  </si>
  <si>
    <t>B. TRI DHARMA PERGURUAN TINGGI</t>
  </si>
  <si>
    <t xml:space="preserve">     a. Melaksanakan Pendidikan dan Pengajaran</t>
  </si>
  <si>
    <t xml:space="preserve">        (1) Melaks perkuliahan/tutorial dan membi-</t>
  </si>
  <si>
    <t xml:space="preserve">              mbing, menguji serta menyelenggarakan</t>
  </si>
  <si>
    <t xml:space="preserve">              pendidikan di lab, praktek keguruan,</t>
  </si>
  <si>
    <t xml:space="preserve">              bengkel/studio/kebun percobaan/</t>
  </si>
  <si>
    <t xml:space="preserve">              tekno. pengjaran dan praktek lapangan</t>
  </si>
  <si>
    <t xml:space="preserve">        (2) Membimbing seminar mahasiswa</t>
  </si>
  <si>
    <t xml:space="preserve">        (3) Membimbing KKN, PKN, dan PKL</t>
  </si>
  <si>
    <t xml:space="preserve">        (4) Membimbing dan ikut membimbing -</t>
  </si>
  <si>
    <t xml:space="preserve">        (5) Bertugas sbg. penguji pada Ujian Akhir</t>
  </si>
  <si>
    <t xml:space="preserve">             Akademik dan Kemahasiswaan</t>
  </si>
  <si>
    <t xml:space="preserve">        (7) Mengembangkan program perkuliahan</t>
  </si>
  <si>
    <t xml:space="preserve">        (8) Mengembangkan Bahan Pengajaran</t>
  </si>
  <si>
    <t xml:space="preserve">        (9) Menyampaikan Orasi Ilmiah</t>
  </si>
  <si>
    <t xml:space="preserve">              dalam menghasilkan laporan akhir studi,</t>
  </si>
  <si>
    <t xml:space="preserve">              skripsi, thesis, desertasi</t>
  </si>
  <si>
    <t xml:space="preserve">      (10) Menduduki jab pimpinan Perg.Tinggi</t>
  </si>
  <si>
    <t xml:space="preserve">      (11) Membimbing dosen yang lebih rendah</t>
  </si>
  <si>
    <t xml:space="preserve">              jabatan fungsionalnya</t>
  </si>
  <si>
    <t xml:space="preserve">      (12) Melaksanakan kegiatan detasering dan</t>
  </si>
  <si>
    <t xml:space="preserve">              pencangkokan dosen</t>
  </si>
  <si>
    <t>Sub Jumlah B.a.:</t>
  </si>
  <si>
    <t>Sub Jumlah A (a+b+c):</t>
  </si>
  <si>
    <t>JUMLAH TOTAL DIPINDAHKAN…….</t>
  </si>
  <si>
    <t>JUMLAH TOTAL PINDAHAN………</t>
  </si>
  <si>
    <t xml:space="preserve">        (1) Menghasilkan Karya Ilmiah</t>
  </si>
  <si>
    <t xml:space="preserve">              Ilmiah</t>
  </si>
  <si>
    <t xml:space="preserve">        (3) Mengedit/menyunting Karya Ilmiah</t>
  </si>
  <si>
    <t xml:space="preserve">        (2) Menterjemahkan/menyadur Buku-</t>
  </si>
  <si>
    <t xml:space="preserve">        (4) Membuat rancangan dan Karya -</t>
  </si>
  <si>
    <t xml:space="preserve">        (5) Membuat rancangan dan Karya -</t>
  </si>
  <si>
    <t xml:space="preserve">              Teknologi yang dipatentkan</t>
  </si>
  <si>
    <t>B.b. Melaksanakan Penelitian</t>
  </si>
  <si>
    <t>Sub Jumlah B.b.:</t>
  </si>
  <si>
    <t>B.c. Melaks. Pengabdian Pada Masyarakat</t>
  </si>
  <si>
    <t xml:space="preserve">        (1) Menduduki jabatan pimpinan pada-</t>
  </si>
  <si>
    <t xml:space="preserve">              Lembaga Pemerintah/pejabat Negara</t>
  </si>
  <si>
    <t xml:space="preserve">              yang harus dibebaskan dari jabatan-</t>
  </si>
  <si>
    <t xml:space="preserve">              organiknya</t>
  </si>
  <si>
    <t xml:space="preserve">        (2) Melaksanakan pengembangan hasil-</t>
  </si>
  <si>
    <t xml:space="preserve">              Pendidikan dan Penelitian yang dapat-</t>
  </si>
  <si>
    <t xml:space="preserve">              dimanfaatkan oleh Masyarakat</t>
  </si>
  <si>
    <t xml:space="preserve">              Penataran, Ceramah pada Masyarakat</t>
  </si>
  <si>
    <t xml:space="preserve">        (3) Memberi   Pelatihan,  Penyuluhan, </t>
  </si>
  <si>
    <t xml:space="preserve">        (4) Memberi pelayanan pada Masyarakat</t>
  </si>
  <si>
    <t xml:space="preserve">              atau kegiatan lain yang menunjang -</t>
  </si>
  <si>
    <t xml:space="preserve">              pelaksanaan tugas umum pemerintah</t>
  </si>
  <si>
    <t xml:space="preserve">              dan pembangunan</t>
  </si>
  <si>
    <t xml:space="preserve">        (5) Membuat/menulis Karya pengabdian -</t>
  </si>
  <si>
    <t xml:space="preserve">              Pada Masy. yang tidak dipublikasikan</t>
  </si>
  <si>
    <t>Sub Jumlah B.c.:</t>
  </si>
  <si>
    <t>UNSUR PENUNJANG TUGAS POKOK</t>
  </si>
  <si>
    <t xml:space="preserve">              Teknolog, Rancanagan dan Karya-</t>
  </si>
  <si>
    <t xml:space="preserve">              monumental/seni Pertunjukan/karya-</t>
  </si>
  <si>
    <t xml:space="preserve">              sastera</t>
  </si>
  <si>
    <t>A. Menjadi anggota dalam suatu panitia/</t>
  </si>
  <si>
    <t xml:space="preserve">     badan pada Perguruan Tinggi</t>
  </si>
  <si>
    <t>B. Menjadi anggota panitia/badan pada-</t>
  </si>
  <si>
    <t xml:space="preserve">     Lembaga Pemerintah</t>
  </si>
  <si>
    <t>C. Menjadi anggota organisasi profesi</t>
  </si>
  <si>
    <t>D. Mewakili Perguruan Tinggi/Lembaga-</t>
  </si>
  <si>
    <t xml:space="preserve">     Lembaga</t>
  </si>
  <si>
    <t xml:space="preserve">     Pemerintah, duduk dalam panitia antar-</t>
  </si>
  <si>
    <t>E. Menjadi anggota delegasi Nasional ke-</t>
  </si>
  <si>
    <t>F. Berperan aktif dalam pertemuan ilmiah</t>
  </si>
  <si>
    <t>G. Mendapat tanda jasa/penghargaan</t>
  </si>
  <si>
    <t>I.  Menulis Buku pelajaran SLTA kebawah</t>
  </si>
  <si>
    <t xml:space="preserve">     pertemuan Internasional</t>
  </si>
  <si>
    <t xml:space="preserve">    yang diterbitkan dan diedarkan secara -</t>
  </si>
  <si>
    <t xml:space="preserve">    Nasional</t>
  </si>
  <si>
    <t>J. Mempunyai prestasi di bidang olah raga/</t>
  </si>
  <si>
    <t xml:space="preserve">    humaniora</t>
  </si>
  <si>
    <t>Sub Jumlah II (Unsur Penunjang):</t>
  </si>
  <si>
    <t>JUMLAH TOTAL (1+2):</t>
  </si>
  <si>
    <t>Halaman: 1</t>
  </si>
  <si>
    <t>Halaman: 2</t>
  </si>
  <si>
    <t>BAHAN YANG DINILAI</t>
  </si>
  <si>
    <t>Direktur Jenderal Pendidikan Tinggi/</t>
  </si>
  <si>
    <t>Rektor Univ./Institut/Ketua Sekolah tinggi/</t>
  </si>
  <si>
    <t>Dirktur Akademi/Dekan/Ketua Jurusan/</t>
  </si>
  <si>
    <t>Koordinator Kopertis,</t>
  </si>
  <si>
    <t>………………………………….</t>
  </si>
  <si>
    <t>Halaman: 3</t>
  </si>
  <si>
    <t>IV.</t>
  </si>
  <si>
    <t>III.</t>
  </si>
  <si>
    <t>PENDAPAT TIM PENILAI PUSAT/</t>
  </si>
  <si>
    <t>PERGURUAN TINGGI NEGERI/SWASTA</t>
  </si>
  <si>
    <t>Ketua Tim Penilai Jabatan Dosen Pusat/</t>
  </si>
  <si>
    <t>Peguruan Tinggi Negeri/Swasta</t>
  </si>
  <si>
    <t>KEBUT</t>
  </si>
  <si>
    <t>MINIM</t>
  </si>
  <si>
    <t>TOTAL</t>
  </si>
  <si>
    <t>DIGU-</t>
  </si>
  <si>
    <t>NAKAN</t>
  </si>
  <si>
    <t>KUM</t>
  </si>
  <si>
    <t>Halaman: 4</t>
  </si>
  <si>
    <t xml:space="preserve">                ANGKA KREDIT MENURUT</t>
  </si>
  <si>
    <t xml:space="preserve">  PERGURUAN TINGGI/</t>
  </si>
  <si>
    <t xml:space="preserve">  KOPERTIS PENGUSUL</t>
  </si>
  <si>
    <t xml:space="preserve">         TIM PENILAI</t>
  </si>
  <si>
    <t>(Melaksanakan Penunjang Tugas-</t>
  </si>
  <si>
    <t>Pokok Dosen)</t>
  </si>
  <si>
    <t>LEBIH</t>
  </si>
  <si>
    <t>NIP.130936811</t>
  </si>
  <si>
    <t xml:space="preserve">        (6) Membina kegiatan  mahasiswa dibidang-</t>
  </si>
  <si>
    <t xml:space="preserve">                                      DEPARTEMEN PENDIDIKAN NASIONAL RI</t>
  </si>
  <si>
    <t xml:space="preserve">                                         UNIVERSITAS NEGERI YOGYAKARTA</t>
  </si>
  <si>
    <t xml:space="preserve">                         Alamat: Kampus Karangmalang Yogyakarta, Telpon 586168</t>
  </si>
  <si>
    <t xml:space="preserve">              PENGHITUNGAN ANGKA KREDIT SEMENTARA DARI FAKULTAS</t>
  </si>
  <si>
    <t>Pangkat/Golongan Ruang</t>
  </si>
  <si>
    <t>a. Jabatan Fungsional</t>
  </si>
  <si>
    <t xml:space="preserve">Dibawah Bimbingan, Jabatan, </t>
  </si>
  <si>
    <t>Pangkat, Golongan Ruang</t>
  </si>
  <si>
    <t>DIUSULKAN MENJADI</t>
  </si>
  <si>
    <t>Bidang Ilmu/Mata Kuliah</t>
  </si>
  <si>
    <t xml:space="preserve">            JUMLAH ANGKA KREDIT YANG DIBUTUHKAN:</t>
  </si>
  <si>
    <t>Pemeriksaan/Penilaian tanggal</t>
  </si>
  <si>
    <t>RINCIAN ANGKA KREDIT</t>
  </si>
  <si>
    <t xml:space="preserve">               DIPERLUKAN</t>
  </si>
  <si>
    <t>DIGUN</t>
  </si>
  <si>
    <t>AKAN</t>
  </si>
  <si>
    <t>YANG DIBUTUHKAN</t>
  </si>
  <si>
    <t>%</t>
  </si>
  <si>
    <t>DIF</t>
  </si>
  <si>
    <t>LBHN</t>
  </si>
  <si>
    <t>MULAI</t>
  </si>
  <si>
    <t>a</t>
  </si>
  <si>
    <t>min 30</t>
  </si>
  <si>
    <t>Pendidikan dan pengajaran</t>
  </si>
  <si>
    <t>b</t>
  </si>
  <si>
    <t>Melakukan Penelitian</t>
  </si>
  <si>
    <t>min 25</t>
  </si>
  <si>
    <t>c</t>
  </si>
  <si>
    <t>Melaksanakan Pengabdian -</t>
  </si>
  <si>
    <t>mak 15</t>
  </si>
  <si>
    <t>Kepada Masyarakat</t>
  </si>
  <si>
    <t>Jumlah unsur utama</t>
  </si>
  <si>
    <t>min 80</t>
  </si>
  <si>
    <t>d</t>
  </si>
  <si>
    <t>Melaksanakan Kegiatan -</t>
  </si>
  <si>
    <t>mak 20</t>
  </si>
  <si>
    <t>Penunjang Tridharma PT</t>
  </si>
  <si>
    <t>Jumlah unsur penunjang</t>
  </si>
  <si>
    <t>Keputusan Panitia Angka Kredit:</t>
  </si>
  <si>
    <t>1. (       ) diterima dan diusulkan kenaikan per……………….</t>
  </si>
  <si>
    <t>2. (       ) dikembalikan untuk dilengkapi/diperbaiki</t>
  </si>
  <si>
    <t>3. (       ) ditolak karena belum/tidak memenuhi syarat</t>
  </si>
  <si>
    <t xml:space="preserve">Jumlah Total Unsur Utama </t>
  </si>
  <si>
    <t>dan Unsur Penunjang:</t>
  </si>
  <si>
    <t>Memperoleh dan melaks.</t>
  </si>
  <si>
    <t>Jumlah dipindahkan……………</t>
  </si>
  <si>
    <t>Jumlah pindahan………………..</t>
  </si>
  <si>
    <t>Yogyakarta, …… Januari  2009</t>
  </si>
  <si>
    <t xml:space="preserve">FIP UNY </t>
  </si>
  <si>
    <t>Alamat: KTP  FIP UNY</t>
  </si>
  <si>
    <t>Pada tanggal :…... Februari  2009</t>
  </si>
  <si>
    <t>A.4b</t>
  </si>
  <si>
    <t>N.043322</t>
  </si>
  <si>
    <t xml:space="preserve">    Tahun     Bulan</t>
  </si>
  <si>
    <t>Sudiyono. M.Si</t>
  </si>
  <si>
    <t>NIP. 195404061983031004</t>
  </si>
  <si>
    <t>A.b4</t>
  </si>
  <si>
    <t xml:space="preserve">Memberi kuliah dan menguji PadaDosen mata kuliah Umum (UNU/UNK) FBS UNY </t>
  </si>
  <si>
    <t xml:space="preserve">Lia Yuliana. M.Pd </t>
  </si>
  <si>
    <t xml:space="preserve">Wanita </t>
  </si>
  <si>
    <t>S2.  Tahun 2009</t>
  </si>
  <si>
    <t>Yogyakarta, 17 Juli  1981</t>
  </si>
  <si>
    <t>Penata  Muda Tk.I / III/b  per 1 April 2009</t>
  </si>
  <si>
    <t>Asisten Ahli  (100) tmt 1 Februari 2006</t>
  </si>
  <si>
    <t xml:space="preserve">Manajemen Pendidikan  / FIP UNY </t>
  </si>
  <si>
    <t>Sutiman . M.Pd</t>
  </si>
  <si>
    <t xml:space="preserve">Penata / III/c </t>
  </si>
  <si>
    <t>Lektor  ( 200)</t>
  </si>
  <si>
    <t>Pembina  Tk.I / IV/b</t>
  </si>
  <si>
    <t>198107172005012004</t>
  </si>
  <si>
    <t xml:space="preserve">Manajemen Pendidikan /  FIP   UNY </t>
  </si>
  <si>
    <t>Pembina Tk.I  / IV/b</t>
  </si>
  <si>
    <t xml:space="preserve">2009/2010 FIP UNY SK No. 254 Tahun 2009 tgl 16 Oktober 2009 </t>
  </si>
  <si>
    <t xml:space="preserve">PME 232 Penulisan Karya Ilmiah      2 Sks </t>
  </si>
  <si>
    <t xml:space="preserve">PEM 212 Manajemen Tenaga Kependidikan  2 Sks  </t>
  </si>
  <si>
    <t xml:space="preserve">PEM 239 Evaluasi Program Pendidikan  2 Sks </t>
  </si>
  <si>
    <t xml:space="preserve">SK No. 254 </t>
  </si>
  <si>
    <t xml:space="preserve">Memberi Kuliah dan menguji Semester Gasal Tahun Akademik </t>
  </si>
  <si>
    <t xml:space="preserve">A4b </t>
  </si>
  <si>
    <t xml:space="preserve">Jumlah dipindahkan </t>
  </si>
  <si>
    <t xml:space="preserve">Manajemen Tenaga Kependidikan </t>
  </si>
  <si>
    <t xml:space="preserve">Administrasi Pendidikan / FIP UNY </t>
  </si>
  <si>
    <t>Pembina   / IV/a</t>
  </si>
  <si>
    <t>Ketua Jurusan AP</t>
  </si>
  <si>
    <t>Agus Nortanio Purwanto, M.Pd</t>
  </si>
  <si>
    <t>L.022441</t>
  </si>
  <si>
    <t>Sleman, 7 Agusutus 1976</t>
  </si>
  <si>
    <t>19760807 200112 1 006</t>
  </si>
  <si>
    <t>Pria</t>
  </si>
  <si>
    <t>Pascasarjana , (S2)</t>
  </si>
  <si>
    <t>Penata /III/c 1 Oktober   2008</t>
  </si>
  <si>
    <t>Lektor 223,20</t>
  </si>
  <si>
    <t xml:space="preserve">Administrasi dan Upervisi Pendidikan </t>
  </si>
  <si>
    <t xml:space="preserve"> 6    Tahun  09    Bulan</t>
  </si>
  <si>
    <r>
      <t xml:space="preserve">Dapat diangkat dalam jabatan Lektor   dengan Mata </t>
    </r>
    <r>
      <rPr>
        <b/>
        <sz val="9"/>
        <color indexed="10"/>
        <rFont val="Times New Roman"/>
        <family val="1"/>
      </rPr>
      <t xml:space="preserve"> </t>
    </r>
  </si>
  <si>
    <t xml:space="preserve">Administrasi dan Supervisi Pendidikan </t>
  </si>
  <si>
    <t xml:space="preserve">6  Tahun  9 Bulan </t>
  </si>
  <si>
    <t xml:space="preserve">  9  Tahun  0 Bulan </t>
  </si>
  <si>
    <t xml:space="preserve">Memberi kuliah dan menguji Dosen Mata Kuliah Umum (UNU &amp; </t>
  </si>
  <si>
    <t>UNK) FBS UNY Semester Gasal Tahun Akademik 2008/2009</t>
  </si>
  <si>
    <t>SK No. 300h Tahun 2008</t>
  </si>
  <si>
    <t xml:space="preserve">UNK219 Manajemen Pendidikan   2 Sks </t>
  </si>
  <si>
    <t>PBI FBS</t>
  </si>
  <si>
    <t>Jerman FBS</t>
  </si>
  <si>
    <t>A.b4b</t>
  </si>
  <si>
    <t>SK No. 300h</t>
  </si>
  <si>
    <t>Memberi kuliah dan menguji Pada Program Studi Manajemen Pen-</t>
  </si>
  <si>
    <t>didikan Jenjang S1 Non Reguelr Sem Gasal Tahun Akademik 2008/2009</t>
  </si>
  <si>
    <t>FIP UNY SK No. 296 Tahun 2008</t>
  </si>
  <si>
    <t xml:space="preserve">PEM237 Pendidikan Makro 1 Sks </t>
  </si>
  <si>
    <t xml:space="preserve">IPF 205 Teori dan Pendekatan Sistem 1 Sks </t>
  </si>
  <si>
    <t xml:space="preserve">PEM404 Aplikasi Komputer  2 Sks </t>
  </si>
  <si>
    <t>1 Sep sd 31 Desember 2008</t>
  </si>
  <si>
    <t xml:space="preserve">Memberi kuliah dan menguji Dosen Tetap dan Anatar Fakultas Sem </t>
  </si>
  <si>
    <t>Gasal Tahun Akademik 2008/2009 FIP UNY SK No. 295 Tahun 2008</t>
  </si>
  <si>
    <t>SK No. 295</t>
  </si>
  <si>
    <t xml:space="preserve">Memberi kuliah dan menguji Program Studi MP,AKP,TP,PLS,PLB   </t>
  </si>
  <si>
    <t xml:space="preserve">PGSD Jenjang S1 Sem Khusus 2009 FIP UNY  SK No. 207 Tahun 2009 </t>
  </si>
  <si>
    <t xml:space="preserve">PEM 330 Manajemen Traning  2 SKS </t>
  </si>
  <si>
    <t>1 Juli sd 29 Agustus 2009</t>
  </si>
  <si>
    <t>SK No. 207</t>
  </si>
  <si>
    <t xml:space="preserve">Memberi kuliah dan menguji Dosen FIP UNY Semester  Genap  </t>
  </si>
  <si>
    <t>Februari - Juni 2009 Tahun Akademik 2008/2009 Sk No. 145a Tahun 2009</t>
  </si>
  <si>
    <t>SK No 296</t>
  </si>
  <si>
    <t xml:space="preserve">PEM 143 Observasi Lapangan Manaj Penddk  1 Sks </t>
  </si>
  <si>
    <t xml:space="preserve">PEM 222 Manajemen Pendidikan Tinggi 2 Sks </t>
  </si>
  <si>
    <t xml:space="preserve">PEM 215 Manaj HubOrg Dik Masyarakat 2 Sks </t>
  </si>
  <si>
    <t>SK No.145a</t>
  </si>
  <si>
    <t>Februari  - Juni 2009</t>
  </si>
  <si>
    <t xml:space="preserve">Fakultas Ilmu Sosial Dan Ekonomi UNY Semester Genap Tahun </t>
  </si>
  <si>
    <t>Akademik 2008/2009 SK No. 58a Tahun 2009</t>
  </si>
  <si>
    <t>UNK 219 Manajemen Pendidikan  8 Sks P. Ekonomi Kop /A1/A2/B1/B2</t>
  </si>
  <si>
    <t>UNK 219 Manajemen Pendidikan  2 Sks P. Akuntansi/PKS</t>
  </si>
  <si>
    <t>FISE UNY</t>
  </si>
  <si>
    <t>Februari - Juni 2009</t>
  </si>
  <si>
    <t>SK. 58a</t>
  </si>
  <si>
    <t xml:space="preserve">Memberi Kuliah dan menguji Dosen UNU dan UNK   FBS - UNY </t>
  </si>
  <si>
    <t>Semester Gasal  Tahun Akademik 209/2010  SK No. 277 Tahun 2009</t>
  </si>
  <si>
    <t xml:space="preserve">MDK 221 Manajemen Pendidikan  2 Sks </t>
  </si>
  <si>
    <t xml:space="preserve">FBS UNY </t>
  </si>
  <si>
    <t xml:space="preserve">Sep  2009  -   Jan  2010 </t>
  </si>
  <si>
    <t>SK No. 277</t>
  </si>
  <si>
    <t>19760807  200112 1 006</t>
  </si>
  <si>
    <t>Sudiyono, M.Si ( Lektor Kepala 400)</t>
  </si>
  <si>
    <t xml:space="preserve">Pria </t>
  </si>
  <si>
    <t xml:space="preserve">Sleman , 7 Agustus 1976 </t>
  </si>
  <si>
    <t>0.5</t>
  </si>
  <si>
    <t>NURTANIO  AGUS PURWANTO , M.Pd</t>
  </si>
  <si>
    <t>Penata   / III/c  per 1 Oktober  2008</t>
  </si>
  <si>
    <t>Lektor   (200) tmt 1September  2008</t>
  </si>
  <si>
    <t xml:space="preserve">Administrasi Dan Supervisi Pendidikan  </t>
  </si>
  <si>
    <t>Penata Tk.I/ III/d</t>
  </si>
  <si>
    <t>Lektor  ( 300)</t>
  </si>
  <si>
    <t>Yogyakarta, …… Desember   2010</t>
  </si>
  <si>
    <t xml:space="preserve"> L. 022441 </t>
  </si>
  <si>
    <t>MASA PENILAIAN TGL…1September  2008…S.D. TGL… 31 DESEMBER  2010……………………</t>
  </si>
  <si>
    <t xml:space="preserve">L. 022441 </t>
  </si>
</sst>
</file>

<file path=xl/styles.xml><?xml version="1.0" encoding="utf-8"?>
<styleSheet xmlns="http://schemas.openxmlformats.org/spreadsheetml/2006/main">
  <numFmts count="3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"/>
    <numFmt numFmtId="183" formatCode="mmm\-yyyy"/>
    <numFmt numFmtId="184" formatCode="_(* #,##0.000_);_(* \(#,##0.000\);_(* &quot;-&quot;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_);_(* \(#,##0.0\);_(* &quot;-&quot;?_);_(@_)"/>
  </numFmts>
  <fonts count="67">
    <font>
      <sz val="10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8"/>
      <name val="Book Antiqua"/>
      <family val="1"/>
    </font>
    <font>
      <b/>
      <sz val="9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21"/>
      <name val="Times New Roman"/>
      <family val="1"/>
    </font>
    <font>
      <sz val="9"/>
      <color indexed="22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name val="Bodoni MT Black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left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33" borderId="27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5" xfId="0" applyFont="1" applyBorder="1" applyAlignment="1">
      <alignment/>
    </xf>
    <xf numFmtId="0" fontId="8" fillId="33" borderId="36" xfId="0" applyFont="1" applyFill="1" applyBorder="1" applyAlignment="1">
      <alignment/>
    </xf>
    <xf numFmtId="0" fontId="8" fillId="33" borderId="37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13" fillId="0" borderId="11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6" fillId="0" borderId="43" xfId="0" applyFont="1" applyBorder="1" applyAlignment="1">
      <alignment/>
    </xf>
    <xf numFmtId="0" fontId="0" fillId="0" borderId="42" xfId="0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7" fillId="0" borderId="46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6" fillId="0" borderId="47" xfId="0" applyFont="1" applyBorder="1" applyAlignment="1">
      <alignment/>
    </xf>
    <xf numFmtId="0" fontId="0" fillId="0" borderId="41" xfId="0" applyBorder="1" applyAlignment="1">
      <alignment/>
    </xf>
    <xf numFmtId="0" fontId="10" fillId="0" borderId="37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43" xfId="0" applyFont="1" applyFill="1" applyBorder="1" applyAlignment="1">
      <alignment/>
    </xf>
    <xf numFmtId="0" fontId="8" fillId="33" borderId="43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44" xfId="0" applyFont="1" applyFill="1" applyBorder="1" applyAlignment="1">
      <alignment/>
    </xf>
    <xf numFmtId="0" fontId="8" fillId="33" borderId="33" xfId="0" applyFont="1" applyFill="1" applyBorder="1" applyAlignment="1">
      <alignment/>
    </xf>
    <xf numFmtId="0" fontId="21" fillId="33" borderId="29" xfId="0" applyFont="1" applyFill="1" applyBorder="1" applyAlignment="1">
      <alignment/>
    </xf>
    <xf numFmtId="0" fontId="21" fillId="33" borderId="48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0" fontId="17" fillId="33" borderId="46" xfId="0" applyFont="1" applyFill="1" applyBorder="1" applyAlignment="1">
      <alignment/>
    </xf>
    <xf numFmtId="0" fontId="6" fillId="0" borderId="27" xfId="0" applyFont="1" applyBorder="1" applyAlignment="1">
      <alignment/>
    </xf>
    <xf numFmtId="41" fontId="8" fillId="0" borderId="28" xfId="43" applyFont="1" applyBorder="1" applyAlignment="1">
      <alignment/>
    </xf>
    <xf numFmtId="41" fontId="8" fillId="0" borderId="48" xfId="43" applyFont="1" applyBorder="1" applyAlignment="1">
      <alignment/>
    </xf>
    <xf numFmtId="179" fontId="22" fillId="0" borderId="10" xfId="42" applyNumberFormat="1" applyFont="1" applyBorder="1" applyAlignment="1">
      <alignment/>
    </xf>
    <xf numFmtId="0" fontId="23" fillId="0" borderId="28" xfId="0" applyFont="1" applyBorder="1" applyAlignment="1">
      <alignment/>
    </xf>
    <xf numFmtId="0" fontId="6" fillId="0" borderId="18" xfId="0" applyFont="1" applyBorder="1" applyAlignment="1">
      <alignment horizontal="left"/>
    </xf>
    <xf numFmtId="181" fontId="28" fillId="0" borderId="22" xfId="43" applyNumberFormat="1" applyFont="1" applyBorder="1" applyAlignment="1">
      <alignment/>
    </xf>
    <xf numFmtId="181" fontId="28" fillId="0" borderId="27" xfId="43" applyNumberFormat="1" applyFont="1" applyBorder="1" applyAlignment="1">
      <alignment/>
    </xf>
    <xf numFmtId="181" fontId="28" fillId="0" borderId="29" xfId="43" applyNumberFormat="1" applyFont="1" applyBorder="1" applyAlignment="1">
      <alignment/>
    </xf>
    <xf numFmtId="181" fontId="28" fillId="0" borderId="25" xfId="43" applyNumberFormat="1" applyFont="1" applyBorder="1" applyAlignment="1">
      <alignment/>
    </xf>
    <xf numFmtId="181" fontId="28" fillId="0" borderId="32" xfId="43" applyNumberFormat="1" applyFont="1" applyBorder="1" applyAlignment="1">
      <alignment/>
    </xf>
    <xf numFmtId="181" fontId="28" fillId="0" borderId="57" xfId="43" applyNumberFormat="1" applyFont="1" applyBorder="1" applyAlignment="1">
      <alignment/>
    </xf>
    <xf numFmtId="181" fontId="28" fillId="0" borderId="58" xfId="43" applyNumberFormat="1" applyFont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59" xfId="0" applyFont="1" applyBorder="1" applyAlignment="1">
      <alignment/>
    </xf>
    <xf numFmtId="181" fontId="27" fillId="0" borderId="30" xfId="43" applyNumberFormat="1" applyFont="1" applyBorder="1" applyAlignment="1">
      <alignment/>
    </xf>
    <xf numFmtId="181" fontId="27" fillId="0" borderId="30" xfId="43" applyNumberFormat="1" applyFont="1" applyBorder="1" applyAlignment="1">
      <alignment horizontal="right"/>
    </xf>
    <xf numFmtId="181" fontId="27" fillId="0" borderId="28" xfId="43" applyNumberFormat="1" applyFont="1" applyBorder="1" applyAlignment="1">
      <alignment/>
    </xf>
    <xf numFmtId="181" fontId="27" fillId="0" borderId="60" xfId="43" applyNumberFormat="1" applyFont="1" applyBorder="1" applyAlignment="1">
      <alignment/>
    </xf>
    <xf numFmtId="181" fontId="27" fillId="0" borderId="13" xfId="43" applyNumberFormat="1" applyFont="1" applyBorder="1" applyAlignment="1">
      <alignment/>
    </xf>
    <xf numFmtId="181" fontId="27" fillId="0" borderId="12" xfId="43" applyNumberFormat="1" applyFont="1" applyBorder="1" applyAlignment="1">
      <alignment/>
    </xf>
    <xf numFmtId="181" fontId="27" fillId="0" borderId="48" xfId="43" applyNumberFormat="1" applyFont="1" applyBorder="1" applyAlignment="1">
      <alignment/>
    </xf>
    <xf numFmtId="181" fontId="27" fillId="0" borderId="35" xfId="43" applyNumberFormat="1" applyFont="1" applyBorder="1" applyAlignment="1">
      <alignment/>
    </xf>
    <xf numFmtId="181" fontId="27" fillId="0" borderId="24" xfId="43" applyNumberFormat="1" applyFont="1" applyBorder="1" applyAlignment="1">
      <alignment/>
    </xf>
    <xf numFmtId="181" fontId="27" fillId="0" borderId="61" xfId="43" applyNumberFormat="1" applyFont="1" applyBorder="1" applyAlignment="1">
      <alignment/>
    </xf>
    <xf numFmtId="181" fontId="27" fillId="0" borderId="31" xfId="43" applyNumberFormat="1" applyFont="1" applyBorder="1" applyAlignment="1">
      <alignment/>
    </xf>
    <xf numFmtId="181" fontId="27" fillId="0" borderId="62" xfId="43" applyNumberFormat="1" applyFont="1" applyBorder="1" applyAlignment="1">
      <alignment/>
    </xf>
    <xf numFmtId="181" fontId="27" fillId="0" borderId="49" xfId="43" applyNumberFormat="1" applyFont="1" applyBorder="1" applyAlignment="1">
      <alignment/>
    </xf>
    <xf numFmtId="181" fontId="27" fillId="0" borderId="63" xfId="43" applyNumberFormat="1" applyFont="1" applyBorder="1" applyAlignment="1">
      <alignment/>
    </xf>
    <xf numFmtId="181" fontId="9" fillId="0" borderId="28" xfId="43" applyNumberFormat="1" applyFont="1" applyBorder="1" applyAlignment="1">
      <alignment/>
    </xf>
    <xf numFmtId="181" fontId="9" fillId="0" borderId="48" xfId="43" applyNumberFormat="1" applyFont="1" applyBorder="1" applyAlignment="1">
      <alignment/>
    </xf>
    <xf numFmtId="181" fontId="9" fillId="0" borderId="13" xfId="43" applyNumberFormat="1" applyFont="1" applyBorder="1" applyAlignment="1">
      <alignment/>
    </xf>
    <xf numFmtId="181" fontId="9" fillId="0" borderId="35" xfId="43" applyNumberFormat="1" applyFont="1" applyBorder="1" applyAlignment="1">
      <alignment/>
    </xf>
    <xf numFmtId="181" fontId="9" fillId="0" borderId="61" xfId="43" applyNumberFormat="1" applyFont="1" applyBorder="1" applyAlignment="1">
      <alignment/>
    </xf>
    <xf numFmtId="181" fontId="9" fillId="0" borderId="62" xfId="43" applyNumberFormat="1" applyFont="1" applyBorder="1" applyAlignment="1">
      <alignment/>
    </xf>
    <xf numFmtId="181" fontId="9" fillId="0" borderId="63" xfId="43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21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18" fillId="0" borderId="34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7" fillId="0" borderId="30" xfId="0" applyFont="1" applyBorder="1" applyAlignment="1">
      <alignment/>
    </xf>
    <xf numFmtId="0" fontId="12" fillId="0" borderId="28" xfId="0" applyFont="1" applyBorder="1" applyAlignment="1">
      <alignment/>
    </xf>
    <xf numFmtId="181" fontId="28" fillId="0" borderId="48" xfId="43" applyNumberFormat="1" applyFont="1" applyBorder="1" applyAlignment="1">
      <alignment/>
    </xf>
    <xf numFmtId="0" fontId="6" fillId="0" borderId="34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0" fillId="0" borderId="64" xfId="0" applyBorder="1" applyAlignment="1">
      <alignment/>
    </xf>
    <xf numFmtId="0" fontId="14" fillId="0" borderId="0" xfId="0" applyFont="1" applyAlignment="1">
      <alignment/>
    </xf>
    <xf numFmtId="0" fontId="0" fillId="0" borderId="45" xfId="0" applyBorder="1" applyAlignment="1">
      <alignment/>
    </xf>
    <xf numFmtId="0" fontId="2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65" xfId="0" applyBorder="1" applyAlignment="1">
      <alignment/>
    </xf>
    <xf numFmtId="0" fontId="4" fillId="0" borderId="10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29" fillId="0" borderId="22" xfId="0" applyFont="1" applyFill="1" applyBorder="1" applyAlignment="1">
      <alignment/>
    </xf>
    <xf numFmtId="0" fontId="6" fillId="0" borderId="68" xfId="0" applyFont="1" applyBorder="1" applyAlignment="1">
      <alignment/>
    </xf>
    <xf numFmtId="0" fontId="6" fillId="0" borderId="69" xfId="0" applyFont="1" applyBorder="1" applyAlignment="1">
      <alignment/>
    </xf>
    <xf numFmtId="0" fontId="29" fillId="0" borderId="70" xfId="0" applyFont="1" applyBorder="1" applyAlignment="1">
      <alignment/>
    </xf>
    <xf numFmtId="0" fontId="6" fillId="0" borderId="70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72" xfId="0" applyFont="1" applyBorder="1" applyAlignment="1">
      <alignment/>
    </xf>
    <xf numFmtId="0" fontId="6" fillId="0" borderId="26" xfId="0" applyFont="1" applyBorder="1" applyAlignment="1">
      <alignment/>
    </xf>
    <xf numFmtId="0" fontId="6" fillId="33" borderId="73" xfId="0" applyFont="1" applyFill="1" applyBorder="1" applyAlignment="1">
      <alignment/>
    </xf>
    <xf numFmtId="0" fontId="8" fillId="33" borderId="74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right"/>
    </xf>
    <xf numFmtId="0" fontId="10" fillId="33" borderId="39" xfId="0" applyFont="1" applyFill="1" applyBorder="1" applyAlignment="1">
      <alignment horizontal="left"/>
    </xf>
    <xf numFmtId="0" fontId="6" fillId="33" borderId="75" xfId="0" applyFont="1" applyFill="1" applyBorder="1" applyAlignment="1">
      <alignment/>
    </xf>
    <xf numFmtId="0" fontId="8" fillId="33" borderId="76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77" xfId="0" applyFont="1" applyFill="1" applyBorder="1" applyAlignment="1">
      <alignment/>
    </xf>
    <xf numFmtId="0" fontId="6" fillId="33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left"/>
    </xf>
    <xf numFmtId="0" fontId="6" fillId="0" borderId="19" xfId="0" applyFont="1" applyFill="1" applyBorder="1" applyAlignment="1">
      <alignment/>
    </xf>
    <xf numFmtId="0" fontId="6" fillId="33" borderId="3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43" fontId="6" fillId="33" borderId="30" xfId="42" applyFont="1" applyFill="1" applyBorder="1" applyAlignment="1">
      <alignment horizontal="center"/>
    </xf>
    <xf numFmtId="181" fontId="6" fillId="0" borderId="30" xfId="43" applyNumberFormat="1" applyFont="1" applyBorder="1" applyAlignment="1">
      <alignment horizontal="right"/>
    </xf>
    <xf numFmtId="43" fontId="6" fillId="0" borderId="21" xfId="42" applyFont="1" applyBorder="1" applyAlignment="1">
      <alignment/>
    </xf>
    <xf numFmtId="43" fontId="6" fillId="0" borderId="21" xfId="42" applyFont="1" applyFill="1" applyBorder="1" applyAlignment="1">
      <alignment/>
    </xf>
    <xf numFmtId="179" fontId="6" fillId="0" borderId="21" xfId="42" applyNumberFormat="1" applyFont="1" applyBorder="1" applyAlignment="1">
      <alignment/>
    </xf>
    <xf numFmtId="43" fontId="6" fillId="0" borderId="30" xfId="42" applyNumberFormat="1" applyFont="1" applyBorder="1" applyAlignment="1">
      <alignment/>
    </xf>
    <xf numFmtId="0" fontId="6" fillId="33" borderId="30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43" fontId="6" fillId="0" borderId="30" xfId="42" applyFont="1" applyBorder="1" applyAlignment="1">
      <alignment/>
    </xf>
    <xf numFmtId="181" fontId="6" fillId="33" borderId="30" xfId="43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0" fontId="8" fillId="0" borderId="35" xfId="0" applyFont="1" applyFill="1" applyBorder="1" applyAlignment="1">
      <alignment/>
    </xf>
    <xf numFmtId="181" fontId="6" fillId="0" borderId="60" xfId="43" applyNumberFormat="1" applyFont="1" applyBorder="1" applyAlignment="1">
      <alignment/>
    </xf>
    <xf numFmtId="43" fontId="6" fillId="0" borderId="60" xfId="42" applyFont="1" applyBorder="1" applyAlignment="1">
      <alignment horizontal="right"/>
    </xf>
    <xf numFmtId="0" fontId="6" fillId="0" borderId="77" xfId="0" applyFont="1" applyBorder="1" applyAlignment="1">
      <alignment/>
    </xf>
    <xf numFmtId="0" fontId="6" fillId="0" borderId="78" xfId="0" applyFont="1" applyBorder="1" applyAlignment="1">
      <alignment/>
    </xf>
    <xf numFmtId="181" fontId="6" fillId="33" borderId="13" xfId="43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179" fontId="17" fillId="0" borderId="12" xfId="42" applyNumberFormat="1" applyFont="1" applyBorder="1" applyAlignment="1">
      <alignment/>
    </xf>
    <xf numFmtId="181" fontId="6" fillId="0" borderId="12" xfId="43" applyNumberFormat="1" applyFont="1" applyBorder="1" applyAlignment="1">
      <alignment horizontal="right"/>
    </xf>
    <xf numFmtId="43" fontId="6" fillId="0" borderId="12" xfId="42" applyFont="1" applyBorder="1" applyAlignment="1">
      <alignment/>
    </xf>
    <xf numFmtId="43" fontId="6" fillId="0" borderId="12" xfId="42" applyFont="1" applyFill="1" applyBorder="1" applyAlignment="1">
      <alignment/>
    </xf>
    <xf numFmtId="179" fontId="6" fillId="0" borderId="12" xfId="42" applyNumberFormat="1" applyFont="1" applyBorder="1" applyAlignment="1">
      <alignment/>
    </xf>
    <xf numFmtId="43" fontId="6" fillId="0" borderId="12" xfId="42" applyNumberFormat="1" applyFont="1" applyBorder="1" applyAlignment="1">
      <alignment/>
    </xf>
    <xf numFmtId="0" fontId="6" fillId="0" borderId="81" xfId="0" applyFont="1" applyBorder="1" applyAlignment="1">
      <alignment horizontal="center"/>
    </xf>
    <xf numFmtId="0" fontId="24" fillId="0" borderId="82" xfId="0" applyFont="1" applyBorder="1" applyAlignment="1">
      <alignment/>
    </xf>
    <xf numFmtId="181" fontId="6" fillId="33" borderId="48" xfId="43" applyNumberFormat="1" applyFont="1" applyFill="1" applyBorder="1" applyAlignment="1">
      <alignment horizontal="center"/>
    </xf>
    <xf numFmtId="181" fontId="8" fillId="0" borderId="48" xfId="43" applyNumberFormat="1" applyFont="1" applyBorder="1" applyAlignment="1">
      <alignment/>
    </xf>
    <xf numFmtId="179" fontId="6" fillId="0" borderId="48" xfId="42" applyNumberFormat="1" applyFont="1" applyBorder="1" applyAlignment="1">
      <alignment/>
    </xf>
    <xf numFmtId="181" fontId="6" fillId="0" borderId="48" xfId="43" applyNumberFormat="1" applyFont="1" applyBorder="1" applyAlignment="1">
      <alignment horizontal="right"/>
    </xf>
    <xf numFmtId="43" fontId="6" fillId="0" borderId="48" xfId="42" applyFont="1" applyBorder="1" applyAlignment="1">
      <alignment/>
    </xf>
    <xf numFmtId="43" fontId="6" fillId="0" borderId="28" xfId="42" applyFont="1" applyFill="1" applyBorder="1" applyAlignment="1">
      <alignment/>
    </xf>
    <xf numFmtId="179" fontId="6" fillId="0" borderId="28" xfId="42" applyNumberFormat="1" applyFont="1" applyBorder="1" applyAlignment="1">
      <alignment/>
    </xf>
    <xf numFmtId="43" fontId="6" fillId="0" borderId="48" xfId="42" applyNumberFormat="1" applyFont="1" applyBorder="1" applyAlignment="1">
      <alignment/>
    </xf>
    <xf numFmtId="0" fontId="8" fillId="0" borderId="48" xfId="0" applyFont="1" applyFill="1" applyBorder="1" applyAlignment="1">
      <alignment/>
    </xf>
    <xf numFmtId="179" fontId="6" fillId="0" borderId="30" xfId="42" applyNumberFormat="1" applyFont="1" applyFill="1" applyBorder="1" applyAlignment="1">
      <alignment/>
    </xf>
    <xf numFmtId="181" fontId="6" fillId="33" borderId="35" xfId="43" applyNumberFormat="1" applyFont="1" applyFill="1" applyBorder="1" applyAlignment="1">
      <alignment horizontal="center"/>
    </xf>
    <xf numFmtId="181" fontId="8" fillId="0" borderId="35" xfId="43" applyNumberFormat="1" applyFont="1" applyBorder="1" applyAlignment="1">
      <alignment/>
    </xf>
    <xf numFmtId="179" fontId="6" fillId="0" borderId="35" xfId="42" applyNumberFormat="1" applyFont="1" applyBorder="1" applyAlignment="1">
      <alignment/>
    </xf>
    <xf numFmtId="181" fontId="6" fillId="0" borderId="35" xfId="43" applyNumberFormat="1" applyFont="1" applyBorder="1" applyAlignment="1">
      <alignment horizontal="right"/>
    </xf>
    <xf numFmtId="43" fontId="6" fillId="0" borderId="35" xfId="42" applyFont="1" applyBorder="1" applyAlignment="1">
      <alignment/>
    </xf>
    <xf numFmtId="43" fontId="6" fillId="0" borderId="24" xfId="42" applyFont="1" applyFill="1" applyBorder="1" applyAlignment="1">
      <alignment/>
    </xf>
    <xf numFmtId="179" fontId="6" fillId="0" borderId="24" xfId="42" applyNumberFormat="1" applyFont="1" applyBorder="1" applyAlignment="1">
      <alignment/>
    </xf>
    <xf numFmtId="43" fontId="6" fillId="0" borderId="35" xfId="42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181" fontId="6" fillId="33" borderId="61" xfId="43" applyNumberFormat="1" applyFont="1" applyFill="1" applyBorder="1" applyAlignment="1">
      <alignment horizontal="center"/>
    </xf>
    <xf numFmtId="179" fontId="6" fillId="0" borderId="31" xfId="42" applyNumberFormat="1" applyFont="1" applyBorder="1" applyAlignment="1">
      <alignment/>
    </xf>
    <xf numFmtId="181" fontId="6" fillId="0" borderId="31" xfId="43" applyNumberFormat="1" applyFont="1" applyBorder="1" applyAlignment="1">
      <alignment horizontal="right"/>
    </xf>
    <xf numFmtId="43" fontId="6" fillId="0" borderId="31" xfId="42" applyFont="1" applyBorder="1" applyAlignment="1">
      <alignment/>
    </xf>
    <xf numFmtId="43" fontId="6" fillId="0" borderId="31" xfId="42" applyFont="1" applyFill="1" applyBorder="1" applyAlignment="1">
      <alignment/>
    </xf>
    <xf numFmtId="179" fontId="6" fillId="0" borderId="31" xfId="42" applyNumberFormat="1" applyFont="1" applyBorder="1" applyAlignment="1">
      <alignment/>
    </xf>
    <xf numFmtId="43" fontId="6" fillId="0" borderId="31" xfId="42" applyNumberFormat="1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0" xfId="0" applyFont="1" applyBorder="1" applyAlignment="1">
      <alignment/>
    </xf>
    <xf numFmtId="181" fontId="6" fillId="33" borderId="62" xfId="43" applyNumberFormat="1" applyFont="1" applyFill="1" applyBorder="1" applyAlignment="1">
      <alignment horizontal="center"/>
    </xf>
    <xf numFmtId="181" fontId="6" fillId="0" borderId="62" xfId="43" applyNumberFormat="1" applyFont="1" applyBorder="1" applyAlignment="1">
      <alignment/>
    </xf>
    <xf numFmtId="179" fontId="6" fillId="0" borderId="62" xfId="42" applyNumberFormat="1" applyFont="1" applyBorder="1" applyAlignment="1">
      <alignment/>
    </xf>
    <xf numFmtId="181" fontId="6" fillId="0" borderId="62" xfId="43" applyNumberFormat="1" applyFont="1" applyBorder="1" applyAlignment="1">
      <alignment horizontal="right"/>
    </xf>
    <xf numFmtId="43" fontId="6" fillId="0" borderId="62" xfId="42" applyFont="1" applyBorder="1" applyAlignment="1">
      <alignment/>
    </xf>
    <xf numFmtId="43" fontId="6" fillId="0" borderId="49" xfId="42" applyFont="1" applyFill="1" applyBorder="1" applyAlignment="1">
      <alignment/>
    </xf>
    <xf numFmtId="179" fontId="6" fillId="0" borderId="49" xfId="42" applyNumberFormat="1" applyFont="1" applyBorder="1" applyAlignment="1">
      <alignment/>
    </xf>
    <xf numFmtId="43" fontId="6" fillId="0" borderId="62" xfId="42" applyNumberFormat="1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56" xfId="0" applyFont="1" applyBorder="1" applyAlignment="1">
      <alignment/>
    </xf>
    <xf numFmtId="181" fontId="6" fillId="33" borderId="63" xfId="43" applyNumberFormat="1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179" fontId="17" fillId="0" borderId="63" xfId="42" applyNumberFormat="1" applyFont="1" applyBorder="1" applyAlignment="1">
      <alignment/>
    </xf>
    <xf numFmtId="181" fontId="6" fillId="0" borderId="63" xfId="43" applyNumberFormat="1" applyFont="1" applyBorder="1" applyAlignment="1">
      <alignment horizontal="right"/>
    </xf>
    <xf numFmtId="43" fontId="6" fillId="0" borderId="63" xfId="42" applyFont="1" applyBorder="1" applyAlignment="1">
      <alignment/>
    </xf>
    <xf numFmtId="43" fontId="6" fillId="0" borderId="63" xfId="42" applyFont="1" applyFill="1" applyBorder="1" applyAlignment="1">
      <alignment/>
    </xf>
    <xf numFmtId="179" fontId="6" fillId="0" borderId="63" xfId="42" applyNumberFormat="1" applyFont="1" applyBorder="1" applyAlignment="1">
      <alignment/>
    </xf>
    <xf numFmtId="0" fontId="8" fillId="0" borderId="29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8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84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0" borderId="28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48" xfId="0" applyFont="1" applyBorder="1" applyAlignment="1">
      <alignment/>
    </xf>
    <xf numFmtId="0" fontId="13" fillId="0" borderId="28" xfId="0" applyFont="1" applyBorder="1" applyAlignment="1">
      <alignment horizontal="left"/>
    </xf>
    <xf numFmtId="0" fontId="30" fillId="0" borderId="28" xfId="0" applyFont="1" applyBorder="1" applyAlignment="1">
      <alignment/>
    </xf>
    <xf numFmtId="0" fontId="30" fillId="0" borderId="29" xfId="0" applyFont="1" applyBorder="1" applyAlignment="1">
      <alignment/>
    </xf>
    <xf numFmtId="0" fontId="30" fillId="0" borderId="21" xfId="0" applyFont="1" applyBorder="1" applyAlignment="1">
      <alignment horizontal="center"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/>
    </xf>
    <xf numFmtId="0" fontId="13" fillId="0" borderId="60" xfId="0" applyFont="1" applyBorder="1" applyAlignment="1">
      <alignment/>
    </xf>
    <xf numFmtId="15" fontId="30" fillId="0" borderId="30" xfId="0" applyNumberFormat="1" applyFont="1" applyBorder="1" applyAlignment="1">
      <alignment/>
    </xf>
    <xf numFmtId="0" fontId="30" fillId="0" borderId="85" xfId="0" applyFont="1" applyBorder="1" applyAlignment="1">
      <alignment/>
    </xf>
    <xf numFmtId="0" fontId="30" fillId="0" borderId="59" xfId="0" applyFont="1" applyBorder="1" applyAlignment="1">
      <alignment/>
    </xf>
    <xf numFmtId="0" fontId="30" fillId="0" borderId="30" xfId="0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25" xfId="0" applyFont="1" applyBorder="1" applyAlignment="1">
      <alignment/>
    </xf>
    <xf numFmtId="0" fontId="30" fillId="0" borderId="35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30" fillId="0" borderId="48" xfId="0" applyFont="1" applyBorder="1" applyAlignment="1">
      <alignment/>
    </xf>
    <xf numFmtId="0" fontId="30" fillId="0" borderId="6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42" xfId="0" applyFont="1" applyBorder="1" applyAlignment="1">
      <alignment/>
    </xf>
    <xf numFmtId="0" fontId="30" fillId="0" borderId="28" xfId="0" applyFont="1" applyBorder="1" applyAlignment="1">
      <alignment horizontal="center"/>
    </xf>
    <xf numFmtId="0" fontId="30" fillId="0" borderId="37" xfId="0" applyFont="1" applyBorder="1" applyAlignment="1">
      <alignment/>
    </xf>
    <xf numFmtId="0" fontId="13" fillId="0" borderId="33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27" xfId="0" applyFont="1" applyBorder="1" applyAlignment="1">
      <alignment/>
    </xf>
    <xf numFmtId="0" fontId="30" fillId="0" borderId="13" xfId="0" applyFont="1" applyBorder="1" applyAlignment="1">
      <alignment/>
    </xf>
    <xf numFmtId="0" fontId="32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43" fontId="6" fillId="0" borderId="46" xfId="42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13" fillId="0" borderId="40" xfId="0" applyFont="1" applyBorder="1" applyAlignment="1">
      <alignment/>
    </xf>
    <xf numFmtId="0" fontId="30" fillId="0" borderId="85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13" fillId="0" borderId="44" xfId="0" applyFont="1" applyBorder="1" applyAlignment="1">
      <alignment/>
    </xf>
    <xf numFmtId="0" fontId="13" fillId="0" borderId="69" xfId="0" applyFont="1" applyBorder="1" applyAlignment="1">
      <alignment/>
    </xf>
    <xf numFmtId="0" fontId="13" fillId="0" borderId="86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181" fontId="27" fillId="0" borderId="33" xfId="43" applyNumberFormat="1" applyFont="1" applyBorder="1" applyAlignment="1">
      <alignment/>
    </xf>
    <xf numFmtId="0" fontId="31" fillId="0" borderId="13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13" fillId="0" borderId="24" xfId="0" applyFont="1" applyBorder="1" applyAlignment="1">
      <alignment horizontal="left"/>
    </xf>
    <xf numFmtId="15" fontId="30" fillId="0" borderId="60" xfId="0" applyNumberFormat="1" applyFont="1" applyBorder="1" applyAlignment="1">
      <alignment/>
    </xf>
    <xf numFmtId="0" fontId="31" fillId="0" borderId="0" xfId="0" applyFont="1" applyBorder="1" applyAlignment="1">
      <alignment horizontal="center"/>
    </xf>
    <xf numFmtId="0" fontId="30" fillId="0" borderId="33" xfId="0" applyFont="1" applyBorder="1" applyAlignment="1">
      <alignment/>
    </xf>
    <xf numFmtId="0" fontId="30" fillId="0" borderId="44" xfId="0" applyFont="1" applyBorder="1" applyAlignment="1">
      <alignment/>
    </xf>
    <xf numFmtId="0" fontId="30" fillId="0" borderId="40" xfId="0" applyFont="1" applyBorder="1" applyAlignment="1">
      <alignment/>
    </xf>
    <xf numFmtId="0" fontId="30" fillId="0" borderId="37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6" fillId="0" borderId="22" xfId="0" applyFont="1" applyFill="1" applyBorder="1" applyAlignment="1" quotePrefix="1">
      <alignment/>
    </xf>
    <xf numFmtId="0" fontId="18" fillId="0" borderId="59" xfId="0" applyFont="1" applyBorder="1" applyAlignment="1">
      <alignment horizontal="left"/>
    </xf>
    <xf numFmtId="43" fontId="6" fillId="0" borderId="30" xfId="42" applyNumberFormat="1" applyFont="1" applyBorder="1" applyAlignment="1">
      <alignment horizontal="center"/>
    </xf>
    <xf numFmtId="43" fontId="6" fillId="0" borderId="30" xfId="42" applyNumberFormat="1" applyFont="1" applyBorder="1" applyAlignment="1">
      <alignment horizontal="right"/>
    </xf>
    <xf numFmtId="0" fontId="14" fillId="0" borderId="37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30" fillId="0" borderId="54" xfId="0" applyFont="1" applyBorder="1" applyAlignment="1">
      <alignment/>
    </xf>
    <xf numFmtId="0" fontId="13" fillId="0" borderId="85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15" fontId="30" fillId="0" borderId="35" xfId="0" applyNumberFormat="1" applyFont="1" applyBorder="1" applyAlignment="1">
      <alignment/>
    </xf>
    <xf numFmtId="0" fontId="13" fillId="0" borderId="29" xfId="0" applyFont="1" applyBorder="1" applyAlignment="1" quotePrefix="1">
      <alignment/>
    </xf>
    <xf numFmtId="0" fontId="8" fillId="0" borderId="2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8"/>
  <sheetViews>
    <sheetView zoomScalePageLayoutView="0" workbookViewId="0" topLeftCell="A85">
      <selection activeCell="D69" sqref="D69"/>
    </sheetView>
  </sheetViews>
  <sheetFormatPr defaultColWidth="9.140625" defaultRowHeight="12.75"/>
  <cols>
    <col min="1" max="1" width="2.7109375" style="0" customWidth="1"/>
    <col min="2" max="2" width="23.57421875" style="0" customWidth="1"/>
    <col min="3" max="3" width="1.1484375" style="0" customWidth="1"/>
    <col min="4" max="4" width="8.421875" style="0" customWidth="1"/>
    <col min="5" max="5" width="6.140625" style="0" customWidth="1"/>
    <col min="6" max="6" width="5.28125" style="0" customWidth="1"/>
    <col min="7" max="7" width="5.8515625" style="0" customWidth="1"/>
    <col min="8" max="8" width="7.421875" style="0" customWidth="1"/>
    <col min="9" max="9" width="8.57421875" style="0" customWidth="1"/>
    <col min="10" max="10" width="8.421875" style="0" customWidth="1"/>
    <col min="11" max="11" width="6.57421875" style="0" customWidth="1"/>
    <col min="12" max="12" width="8.57421875" style="0" customWidth="1"/>
  </cols>
  <sheetData>
    <row r="2" spans="1:12" ht="13.5" thickBo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3" ht="15">
      <c r="A3" s="1"/>
      <c r="B3" s="3" t="s">
        <v>192</v>
      </c>
      <c r="C3" s="182"/>
      <c r="D3" s="3"/>
      <c r="E3" s="182"/>
      <c r="F3" s="182"/>
      <c r="G3" s="182"/>
      <c r="H3" s="182"/>
      <c r="I3" s="182"/>
      <c r="J3" s="182"/>
      <c r="K3" s="4"/>
      <c r="M3" s="1"/>
    </row>
    <row r="4" spans="1:13" ht="15">
      <c r="A4" s="1"/>
      <c r="B4" s="3" t="s">
        <v>193</v>
      </c>
      <c r="C4" s="182"/>
      <c r="D4" s="3"/>
      <c r="E4" s="182"/>
      <c r="F4" s="182"/>
      <c r="G4" s="182"/>
      <c r="H4" s="182"/>
      <c r="I4" s="182"/>
      <c r="J4" s="182"/>
      <c r="K4" s="4"/>
      <c r="M4" s="1"/>
    </row>
    <row r="5" spans="1:13" ht="15.75" thickBot="1">
      <c r="A5" s="183"/>
      <c r="B5" s="184" t="s">
        <v>194</v>
      </c>
      <c r="C5" s="185"/>
      <c r="D5" s="184"/>
      <c r="E5" s="185"/>
      <c r="F5" s="185"/>
      <c r="G5" s="185"/>
      <c r="H5" s="185"/>
      <c r="I5" s="185"/>
      <c r="J5" s="185"/>
      <c r="K5" s="186"/>
      <c r="L5" s="187"/>
      <c r="M5" s="1"/>
    </row>
    <row r="6" spans="1:13" ht="14.25" thickTop="1">
      <c r="A6" s="1"/>
      <c r="J6" s="5"/>
      <c r="K6" s="5"/>
      <c r="L6" s="5"/>
      <c r="M6" s="188"/>
    </row>
    <row r="7" spans="1:13" ht="15.75">
      <c r="A7" s="1"/>
      <c r="B7" s="3" t="s">
        <v>195</v>
      </c>
      <c r="D7" s="71"/>
      <c r="E7" s="71"/>
      <c r="F7" s="71"/>
      <c r="G7" s="71"/>
      <c r="H7" s="71"/>
      <c r="M7" s="1"/>
    </row>
    <row r="8" spans="1:13" ht="12.75">
      <c r="A8" s="16"/>
      <c r="B8" s="111"/>
      <c r="C8" s="111"/>
      <c r="D8" s="36"/>
      <c r="E8" s="111"/>
      <c r="F8" s="36"/>
      <c r="G8" s="36"/>
      <c r="H8" s="111"/>
      <c r="I8" s="111"/>
      <c r="J8" s="111"/>
      <c r="K8" s="111"/>
      <c r="L8" s="111"/>
      <c r="M8" s="1"/>
    </row>
    <row r="9" spans="1:13" ht="12.75">
      <c r="A9" s="189">
        <v>1</v>
      </c>
      <c r="B9" s="190" t="s">
        <v>17</v>
      </c>
      <c r="C9" s="46" t="s">
        <v>59</v>
      </c>
      <c r="D9" s="36" t="s">
        <v>250</v>
      </c>
      <c r="E9" s="36"/>
      <c r="F9" s="27"/>
      <c r="G9" s="27"/>
      <c r="H9" s="46"/>
      <c r="I9" s="46"/>
      <c r="J9" s="46"/>
      <c r="K9" s="46"/>
      <c r="L9" s="176"/>
      <c r="M9" s="1"/>
    </row>
    <row r="10" spans="1:13" ht="15">
      <c r="A10" s="189">
        <v>2</v>
      </c>
      <c r="B10" s="190" t="s">
        <v>18</v>
      </c>
      <c r="C10" s="46" t="s">
        <v>59</v>
      </c>
      <c r="D10" s="356" t="s">
        <v>261</v>
      </c>
      <c r="E10" s="292"/>
      <c r="F10" s="27"/>
      <c r="G10" s="27"/>
      <c r="H10" s="191"/>
      <c r="I10" s="46"/>
      <c r="J10" s="46"/>
      <c r="K10" s="46"/>
      <c r="L10" s="176"/>
      <c r="M10" s="1"/>
    </row>
    <row r="11" spans="1:13" ht="12.75">
      <c r="A11" s="189">
        <v>3</v>
      </c>
      <c r="B11" s="190" t="s">
        <v>19</v>
      </c>
      <c r="C11" s="46" t="s">
        <v>59</v>
      </c>
      <c r="D11" s="27" t="s">
        <v>244</v>
      </c>
      <c r="E11" s="27"/>
      <c r="F11" s="27"/>
      <c r="G11" s="27"/>
      <c r="H11" s="46"/>
      <c r="I11" s="46"/>
      <c r="J11" s="46"/>
      <c r="K11" s="46"/>
      <c r="L11" s="176"/>
      <c r="M11" s="1"/>
    </row>
    <row r="12" spans="1:13" ht="12.75">
      <c r="A12" s="189">
        <v>4</v>
      </c>
      <c r="B12" s="190" t="s">
        <v>20</v>
      </c>
      <c r="C12" s="46" t="s">
        <v>59</v>
      </c>
      <c r="D12" s="27" t="s">
        <v>253</v>
      </c>
      <c r="E12" s="27"/>
      <c r="F12" s="27"/>
      <c r="G12" s="27"/>
      <c r="H12" s="46"/>
      <c r="I12" s="46"/>
      <c r="J12" s="46"/>
      <c r="K12" s="46"/>
      <c r="L12" s="176"/>
      <c r="M12" s="1"/>
    </row>
    <row r="13" spans="1:13" ht="12.75">
      <c r="A13" s="189">
        <v>5</v>
      </c>
      <c r="B13" s="190" t="s">
        <v>21</v>
      </c>
      <c r="C13" s="46" t="s">
        <v>59</v>
      </c>
      <c r="D13" s="29" t="s">
        <v>251</v>
      </c>
      <c r="E13" s="29"/>
      <c r="F13" s="27"/>
      <c r="G13" s="27"/>
      <c r="H13" s="177"/>
      <c r="I13" s="46"/>
      <c r="J13" s="46"/>
      <c r="K13" s="46"/>
      <c r="L13" s="176"/>
      <c r="M13" s="1"/>
    </row>
    <row r="14" spans="1:13" ht="12.75">
      <c r="A14" s="189">
        <v>6</v>
      </c>
      <c r="B14" s="190" t="s">
        <v>22</v>
      </c>
      <c r="C14" s="46" t="s">
        <v>59</v>
      </c>
      <c r="D14" s="29" t="s">
        <v>252</v>
      </c>
      <c r="E14" s="29"/>
      <c r="F14" s="27"/>
      <c r="G14" s="27"/>
      <c r="H14" s="46"/>
      <c r="I14" s="46"/>
      <c r="J14" s="46"/>
      <c r="K14" s="46"/>
      <c r="L14" s="176"/>
      <c r="M14" s="1"/>
    </row>
    <row r="15" spans="1:13" ht="12.75">
      <c r="A15" s="189">
        <v>7</v>
      </c>
      <c r="B15" s="190" t="s">
        <v>196</v>
      </c>
      <c r="C15" s="46" t="s">
        <v>59</v>
      </c>
      <c r="D15" s="29" t="s">
        <v>254</v>
      </c>
      <c r="E15" s="29"/>
      <c r="F15" s="27"/>
      <c r="G15" s="27"/>
      <c r="H15" s="46"/>
      <c r="I15" s="46"/>
      <c r="J15" s="46"/>
      <c r="K15" s="46"/>
      <c r="L15" s="176"/>
      <c r="M15" s="1"/>
    </row>
    <row r="16" spans="1:13" ht="12.75">
      <c r="A16" s="189">
        <v>8</v>
      </c>
      <c r="B16" s="190" t="s">
        <v>197</v>
      </c>
      <c r="C16" s="46" t="s">
        <v>59</v>
      </c>
      <c r="D16" s="377" t="s">
        <v>255</v>
      </c>
      <c r="E16" s="377"/>
      <c r="F16" s="377"/>
      <c r="G16" s="377"/>
      <c r="H16" s="377"/>
      <c r="I16" s="46"/>
      <c r="J16" s="46"/>
      <c r="K16" s="46"/>
      <c r="L16" s="176"/>
      <c r="M16" s="1"/>
    </row>
    <row r="17" spans="1:13" ht="12.75">
      <c r="A17" s="189"/>
      <c r="B17" s="190" t="s">
        <v>65</v>
      </c>
      <c r="C17" s="46" t="s">
        <v>59</v>
      </c>
      <c r="D17" s="365" t="s">
        <v>272</v>
      </c>
      <c r="E17" s="178"/>
      <c r="F17" s="178"/>
      <c r="G17" s="178"/>
      <c r="H17" s="178"/>
      <c r="I17" s="46"/>
      <c r="J17" s="46"/>
      <c r="K17" s="46"/>
      <c r="L17" s="176"/>
      <c r="M17" s="1"/>
    </row>
    <row r="18" spans="1:13" ht="12.75">
      <c r="A18" s="189">
        <v>9</v>
      </c>
      <c r="B18" s="190" t="s">
        <v>25</v>
      </c>
      <c r="C18" s="46" t="s">
        <v>59</v>
      </c>
      <c r="D18" s="29" t="s">
        <v>256</v>
      </c>
      <c r="E18" s="177"/>
      <c r="F18" s="46"/>
      <c r="G18" s="46"/>
      <c r="H18" s="46"/>
      <c r="I18" s="46"/>
      <c r="J18" s="46"/>
      <c r="K18" s="46"/>
      <c r="L18" s="176"/>
      <c r="M18" s="1"/>
    </row>
    <row r="19" spans="1:13" ht="12.75">
      <c r="A19" s="189">
        <v>10</v>
      </c>
      <c r="B19" s="190" t="s">
        <v>198</v>
      </c>
      <c r="C19" s="46" t="s">
        <v>59</v>
      </c>
      <c r="D19" s="46" t="s">
        <v>257</v>
      </c>
      <c r="E19" s="46"/>
      <c r="F19" s="46"/>
      <c r="G19" s="46"/>
      <c r="H19" s="46"/>
      <c r="I19" s="46"/>
      <c r="J19" s="46"/>
      <c r="K19" s="46"/>
      <c r="L19" s="176"/>
      <c r="M19" s="1"/>
    </row>
    <row r="20" spans="1:13" ht="12.75">
      <c r="A20" s="189"/>
      <c r="B20" s="190" t="s">
        <v>199</v>
      </c>
      <c r="C20" s="46"/>
      <c r="D20" s="177" t="s">
        <v>263</v>
      </c>
      <c r="E20" s="177"/>
      <c r="F20" s="177"/>
      <c r="G20" s="177"/>
      <c r="H20" s="177"/>
      <c r="I20" s="46"/>
      <c r="J20" s="46"/>
      <c r="K20" s="46"/>
      <c r="L20" s="176"/>
      <c r="M20" s="1"/>
    </row>
    <row r="21" spans="1:13" ht="12.75">
      <c r="A21" s="189"/>
      <c r="B21" s="190" t="s">
        <v>60</v>
      </c>
      <c r="C21" s="46"/>
      <c r="D21" s="192" t="s">
        <v>200</v>
      </c>
      <c r="E21" s="177"/>
      <c r="F21" s="177"/>
      <c r="G21" s="177"/>
      <c r="H21" s="177"/>
      <c r="I21" s="46"/>
      <c r="J21" s="46"/>
      <c r="K21" s="46"/>
      <c r="L21" s="176"/>
      <c r="M21" s="1"/>
    </row>
    <row r="22" spans="1:13" ht="12.75">
      <c r="A22" s="193">
        <v>11</v>
      </c>
      <c r="B22" s="190" t="s">
        <v>196</v>
      </c>
      <c r="C22" s="136" t="s">
        <v>59</v>
      </c>
      <c r="D22" s="177" t="s">
        <v>258</v>
      </c>
      <c r="E22" s="178"/>
      <c r="F22" s="178"/>
      <c r="G22" s="178"/>
      <c r="H22" s="178"/>
      <c r="I22" s="136"/>
      <c r="J22" s="136"/>
      <c r="K22" s="136"/>
      <c r="L22" s="194"/>
      <c r="M22" s="1"/>
    </row>
    <row r="23" spans="1:13" ht="12.75">
      <c r="A23" s="193">
        <v>12</v>
      </c>
      <c r="B23" s="190" t="s">
        <v>24</v>
      </c>
      <c r="C23" s="136" t="s">
        <v>59</v>
      </c>
      <c r="D23" s="178" t="s">
        <v>259</v>
      </c>
      <c r="E23" s="178"/>
      <c r="F23" s="178"/>
      <c r="G23" s="178"/>
      <c r="H23" s="178"/>
      <c r="I23" s="136"/>
      <c r="J23" s="136"/>
      <c r="K23" s="136"/>
      <c r="L23" s="194"/>
      <c r="M23" s="1"/>
    </row>
    <row r="24" spans="1:13" ht="12.75">
      <c r="A24" s="193">
        <v>13</v>
      </c>
      <c r="B24" s="190" t="s">
        <v>201</v>
      </c>
      <c r="C24" s="136" t="s">
        <v>59</v>
      </c>
      <c r="D24" s="365" t="s">
        <v>272</v>
      </c>
      <c r="E24" s="178"/>
      <c r="F24" s="178"/>
      <c r="G24" s="178"/>
      <c r="H24" s="178"/>
      <c r="I24" s="136"/>
      <c r="J24" s="136"/>
      <c r="K24" s="136"/>
      <c r="L24" s="194"/>
      <c r="M24" s="1"/>
    </row>
    <row r="25" spans="1:13" ht="12.75">
      <c r="A25" s="193">
        <v>14</v>
      </c>
      <c r="B25" s="190" t="s">
        <v>198</v>
      </c>
      <c r="C25" s="136" t="s">
        <v>59</v>
      </c>
      <c r="D25" s="46" t="s">
        <v>257</v>
      </c>
      <c r="E25" s="178"/>
      <c r="F25" s="178"/>
      <c r="G25" s="178"/>
      <c r="H25" s="178"/>
      <c r="I25" s="136"/>
      <c r="J25" s="136"/>
      <c r="K25" s="136"/>
      <c r="L25" s="194"/>
      <c r="M25" s="1"/>
    </row>
    <row r="26" spans="1:13" ht="12.75">
      <c r="A26" s="193"/>
      <c r="B26" s="190" t="s">
        <v>199</v>
      </c>
      <c r="C26" s="136"/>
      <c r="D26" s="177" t="s">
        <v>260</v>
      </c>
      <c r="E26" s="178"/>
      <c r="F26" s="178"/>
      <c r="G26" s="178"/>
      <c r="H26" s="178"/>
      <c r="I26" s="136"/>
      <c r="J26" s="136"/>
      <c r="K26" s="136"/>
      <c r="L26" s="194"/>
      <c r="M26" s="1"/>
    </row>
    <row r="27" spans="1:13" ht="12.75">
      <c r="A27" s="193"/>
      <c r="B27" s="195" t="s">
        <v>202</v>
      </c>
      <c r="C27" s="136"/>
      <c r="D27" s="178"/>
      <c r="E27" s="178"/>
      <c r="F27" s="178"/>
      <c r="G27" s="178"/>
      <c r="H27" s="178"/>
      <c r="I27" s="366">
        <v>100</v>
      </c>
      <c r="J27" s="136"/>
      <c r="K27" s="136"/>
      <c r="L27" s="194"/>
      <c r="M27" s="1"/>
    </row>
    <row r="28" spans="1:13" ht="12.75">
      <c r="A28" s="193"/>
      <c r="B28" s="196" t="s">
        <v>203</v>
      </c>
      <c r="C28" s="136" t="s">
        <v>59</v>
      </c>
      <c r="D28" s="178"/>
      <c r="E28" s="178"/>
      <c r="F28" s="178"/>
      <c r="G28" s="178"/>
      <c r="H28" s="178"/>
      <c r="I28" s="136"/>
      <c r="J28" s="136"/>
      <c r="K28" s="136"/>
      <c r="L28" s="194"/>
      <c r="M28" s="1"/>
    </row>
    <row r="29" spans="1:13" ht="12.75">
      <c r="A29" s="197" t="s">
        <v>60</v>
      </c>
      <c r="B29" s="198" t="s">
        <v>60</v>
      </c>
      <c r="C29" s="50"/>
      <c r="D29" s="50"/>
      <c r="E29" s="50"/>
      <c r="F29" s="50"/>
      <c r="G29" s="50"/>
      <c r="H29" s="50"/>
      <c r="I29" s="50"/>
      <c r="J29" s="50"/>
      <c r="K29" s="50"/>
      <c r="L29" s="199"/>
      <c r="M29" s="1"/>
    </row>
    <row r="30" spans="1:13" ht="12.75">
      <c r="A30" s="200"/>
      <c r="B30" s="201" t="s">
        <v>204</v>
      </c>
      <c r="C30" s="202"/>
      <c r="D30" s="104" t="s">
        <v>181</v>
      </c>
      <c r="E30" s="203" t="s">
        <v>205</v>
      </c>
      <c r="F30" s="10"/>
      <c r="G30" s="9"/>
      <c r="H30" s="40" t="s">
        <v>181</v>
      </c>
      <c r="I30" s="40" t="s">
        <v>27</v>
      </c>
      <c r="J30" s="204" t="s">
        <v>206</v>
      </c>
      <c r="K30" s="205" t="s">
        <v>207</v>
      </c>
      <c r="L30" s="105" t="s">
        <v>29</v>
      </c>
      <c r="M30" s="1"/>
    </row>
    <row r="31" spans="1:12" ht="12.75">
      <c r="A31" s="206"/>
      <c r="B31" s="207" t="s">
        <v>208</v>
      </c>
      <c r="C31" s="180"/>
      <c r="D31" s="101" t="s">
        <v>26</v>
      </c>
      <c r="E31" s="101" t="s">
        <v>209</v>
      </c>
      <c r="F31" s="208" t="s">
        <v>210</v>
      </c>
      <c r="G31" s="101" t="s">
        <v>211</v>
      </c>
      <c r="H31" s="101" t="s">
        <v>212</v>
      </c>
      <c r="I31" s="15" t="s">
        <v>63</v>
      </c>
      <c r="J31" s="102" t="s">
        <v>181</v>
      </c>
      <c r="K31" s="10" t="s">
        <v>210</v>
      </c>
      <c r="L31" s="101" t="s">
        <v>189</v>
      </c>
    </row>
    <row r="32" spans="1:12" ht="12.75">
      <c r="A32" s="209">
        <v>1</v>
      </c>
      <c r="B32" s="210">
        <v>2</v>
      </c>
      <c r="C32" s="179"/>
      <c r="D32" s="10">
        <v>3</v>
      </c>
      <c r="E32" s="10">
        <v>4</v>
      </c>
      <c r="F32" s="10">
        <v>5</v>
      </c>
      <c r="G32" s="10">
        <v>6</v>
      </c>
      <c r="H32" s="10">
        <v>7</v>
      </c>
      <c r="I32" s="9">
        <v>8</v>
      </c>
      <c r="J32" s="9">
        <v>9</v>
      </c>
      <c r="K32" s="9">
        <v>10</v>
      </c>
      <c r="L32" s="10">
        <v>11</v>
      </c>
    </row>
    <row r="33" spans="1:12" ht="12.75">
      <c r="A33" s="211">
        <v>1</v>
      </c>
      <c r="B33" s="212" t="s">
        <v>76</v>
      </c>
      <c r="C33" s="213"/>
      <c r="D33" s="214"/>
      <c r="E33" s="175"/>
      <c r="F33" s="175"/>
      <c r="G33" s="175"/>
      <c r="H33" s="175"/>
      <c r="I33" s="215"/>
      <c r="J33" s="215"/>
      <c r="K33" s="215"/>
      <c r="L33" s="175"/>
    </row>
    <row r="34" spans="1:12" ht="12.75">
      <c r="A34" s="216" t="s">
        <v>213</v>
      </c>
      <c r="B34" s="190" t="s">
        <v>236</v>
      </c>
      <c r="C34" s="177"/>
      <c r="D34" s="217"/>
      <c r="E34" s="162" t="s">
        <v>214</v>
      </c>
      <c r="F34" s="161">
        <f>I27*30/100</f>
        <v>30</v>
      </c>
      <c r="G34" s="218">
        <v>0</v>
      </c>
      <c r="H34" s="219" t="s">
        <v>60</v>
      </c>
      <c r="I34" s="220">
        <v>78.95</v>
      </c>
      <c r="J34" s="220">
        <v>50</v>
      </c>
      <c r="K34" s="221"/>
      <c r="L34" s="222">
        <v>28.95</v>
      </c>
    </row>
    <row r="35" spans="1:12" ht="12.75">
      <c r="A35" s="216" t="s">
        <v>60</v>
      </c>
      <c r="B35" s="190" t="s">
        <v>215</v>
      </c>
      <c r="C35" s="46"/>
      <c r="D35" s="223"/>
      <c r="E35" s="37"/>
      <c r="F35" s="47"/>
      <c r="G35" s="224"/>
      <c r="H35" s="225"/>
      <c r="I35" s="220"/>
      <c r="J35" s="220"/>
      <c r="K35" s="221"/>
      <c r="L35" s="222"/>
    </row>
    <row r="36" spans="1:13" ht="12.75">
      <c r="A36" s="216" t="s">
        <v>216</v>
      </c>
      <c r="B36" s="190" t="s">
        <v>217</v>
      </c>
      <c r="C36" s="46"/>
      <c r="D36" s="226"/>
      <c r="E36" s="162" t="s">
        <v>218</v>
      </c>
      <c r="F36" s="161">
        <f>I27*25/100</f>
        <v>25</v>
      </c>
      <c r="G36" s="218">
        <v>0</v>
      </c>
      <c r="H36" s="219" t="s">
        <v>60</v>
      </c>
      <c r="I36" s="220">
        <v>86.6</v>
      </c>
      <c r="J36" s="220">
        <v>42</v>
      </c>
      <c r="K36" s="221"/>
      <c r="L36" s="222">
        <v>44.6</v>
      </c>
      <c r="M36" s="125"/>
    </row>
    <row r="37" spans="1:12" ht="12.75">
      <c r="A37" s="216" t="s">
        <v>219</v>
      </c>
      <c r="B37" s="190" t="s">
        <v>220</v>
      </c>
      <c r="C37" s="46"/>
      <c r="D37" s="226"/>
      <c r="E37" s="227" t="s">
        <v>221</v>
      </c>
      <c r="F37" s="161">
        <f>I27*15/100</f>
        <v>15</v>
      </c>
      <c r="G37" s="218"/>
      <c r="H37" s="219" t="s">
        <v>60</v>
      </c>
      <c r="I37" s="220">
        <v>3</v>
      </c>
      <c r="J37" s="220">
        <v>3</v>
      </c>
      <c r="K37" s="221"/>
      <c r="L37" s="222"/>
    </row>
    <row r="38" spans="1:12" ht="12.75">
      <c r="A38" s="197"/>
      <c r="B38" s="198" t="s">
        <v>222</v>
      </c>
      <c r="C38" s="50"/>
      <c r="D38" s="226"/>
      <c r="E38" s="228"/>
      <c r="F38" s="229"/>
      <c r="G38" s="230"/>
      <c r="H38" s="219" t="s">
        <v>60</v>
      </c>
      <c r="I38" s="220" t="s">
        <v>60</v>
      </c>
      <c r="J38" s="220"/>
      <c r="K38" s="221"/>
      <c r="L38" s="222" t="s">
        <v>60</v>
      </c>
    </row>
    <row r="39" spans="1:13" ht="12.75">
      <c r="A39" s="231"/>
      <c r="B39" s="232" t="s">
        <v>223</v>
      </c>
      <c r="C39" s="122"/>
      <c r="D39" s="233"/>
      <c r="E39" s="234" t="s">
        <v>224</v>
      </c>
      <c r="F39" s="235">
        <f>I27*80/100</f>
        <v>80</v>
      </c>
      <c r="G39" s="236">
        <f>SUM(G34:G38)</f>
        <v>0</v>
      </c>
      <c r="H39" s="237" t="s">
        <v>60</v>
      </c>
      <c r="I39" s="238">
        <f>SUM(I34:I38)</f>
        <v>168.55</v>
      </c>
      <c r="J39" s="238">
        <v>95</v>
      </c>
      <c r="K39" s="239"/>
      <c r="L39" s="240">
        <f>SUM(L34:L38)</f>
        <v>73.55</v>
      </c>
      <c r="M39" s="1"/>
    </row>
    <row r="40" spans="1:12" ht="12.75">
      <c r="A40" s="241">
        <v>2</v>
      </c>
      <c r="B40" s="242" t="s">
        <v>15</v>
      </c>
      <c r="C40" s="43"/>
      <c r="D40" s="243"/>
      <c r="E40" s="244"/>
      <c r="F40" s="245"/>
      <c r="G40" s="246"/>
      <c r="H40" s="247" t="s">
        <v>60</v>
      </c>
      <c r="I40" s="248"/>
      <c r="J40" s="248"/>
      <c r="K40" s="249"/>
      <c r="L40" s="250"/>
    </row>
    <row r="41" spans="1:13" ht="12.75">
      <c r="A41" s="216" t="s">
        <v>225</v>
      </c>
      <c r="B41" s="190" t="s">
        <v>226</v>
      </c>
      <c r="C41" s="46"/>
      <c r="D41" s="226"/>
      <c r="E41" s="251" t="s">
        <v>227</v>
      </c>
      <c r="F41" s="252">
        <f>I27*20/100</f>
        <v>20</v>
      </c>
      <c r="G41" s="218">
        <v>0</v>
      </c>
      <c r="H41" s="219" t="s">
        <v>60</v>
      </c>
      <c r="I41" s="220">
        <v>5</v>
      </c>
      <c r="J41" s="220">
        <v>5</v>
      </c>
      <c r="K41" s="221"/>
      <c r="L41" s="250"/>
      <c r="M41" t="s">
        <v>60</v>
      </c>
    </row>
    <row r="42" spans="1:12" ht="12.75">
      <c r="A42" s="197"/>
      <c r="B42" s="198" t="s">
        <v>228</v>
      </c>
      <c r="C42" s="50"/>
      <c r="D42" s="253"/>
      <c r="E42" s="254"/>
      <c r="F42" s="255"/>
      <c r="G42" s="256"/>
      <c r="H42" s="257" t="s">
        <v>60</v>
      </c>
      <c r="I42" s="258"/>
      <c r="J42" s="258"/>
      <c r="K42" s="259"/>
      <c r="L42" s="260"/>
    </row>
    <row r="43" spans="1:13" ht="13.5" thickBot="1">
      <c r="A43" s="261"/>
      <c r="B43" s="262" t="s">
        <v>229</v>
      </c>
      <c r="C43" s="262"/>
      <c r="D43" s="263"/>
      <c r="E43" s="251" t="s">
        <v>227</v>
      </c>
      <c r="F43" s="264">
        <f>SUM(F41:F42)</f>
        <v>20</v>
      </c>
      <c r="G43" s="265">
        <f>SUM(G41:G42)</f>
        <v>0</v>
      </c>
      <c r="H43" s="266" t="s">
        <v>60</v>
      </c>
      <c r="I43" s="267">
        <f>SUM(I41:I42)</f>
        <v>5</v>
      </c>
      <c r="J43" s="267">
        <v>5</v>
      </c>
      <c r="K43" s="268"/>
      <c r="L43" s="269"/>
      <c r="M43" s="1"/>
    </row>
    <row r="44" spans="1:12" ht="12.75">
      <c r="A44" s="270"/>
      <c r="B44" s="271" t="s">
        <v>234</v>
      </c>
      <c r="C44" s="272"/>
      <c r="D44" s="273"/>
      <c r="E44" s="274"/>
      <c r="F44" s="275"/>
      <c r="G44" s="276"/>
      <c r="H44" s="277" t="s">
        <v>60</v>
      </c>
      <c r="I44" s="278"/>
      <c r="J44" s="278"/>
      <c r="K44" s="279"/>
      <c r="L44" s="280"/>
    </row>
    <row r="45" spans="1:12" ht="13.5" thickBot="1">
      <c r="A45" s="281"/>
      <c r="B45" s="282" t="s">
        <v>235</v>
      </c>
      <c r="C45" s="283"/>
      <c r="D45" s="284"/>
      <c r="E45" s="285">
        <v>100</v>
      </c>
      <c r="F45" s="286">
        <f>F39+F43</f>
        <v>100</v>
      </c>
      <c r="G45" s="287">
        <f>G39+G43</f>
        <v>0</v>
      </c>
      <c r="H45" s="288" t="s">
        <v>60</v>
      </c>
      <c r="I45" s="289">
        <f>I39+I43</f>
        <v>173.55</v>
      </c>
      <c r="J45" s="289">
        <v>100</v>
      </c>
      <c r="K45" s="290"/>
      <c r="L45" s="288">
        <v>73.55</v>
      </c>
    </row>
    <row r="46" spans="1:12" ht="12.75">
      <c r="A46" s="7"/>
      <c r="B46" s="7"/>
      <c r="C46" s="7"/>
      <c r="D46" s="7"/>
      <c r="E46" s="7"/>
      <c r="F46" s="7"/>
      <c r="G46" s="7"/>
      <c r="H46" s="7"/>
      <c r="I46" s="7" t="s">
        <v>239</v>
      </c>
      <c r="J46" s="7"/>
      <c r="K46" s="7"/>
      <c r="L46" s="7"/>
    </row>
    <row r="47" spans="1:12" ht="12.75">
      <c r="A47" s="7"/>
      <c r="B47" s="18" t="s">
        <v>230</v>
      </c>
      <c r="C47" s="17"/>
      <c r="D47" s="17"/>
      <c r="E47" s="17"/>
      <c r="F47" s="17"/>
      <c r="G47" s="7" t="s">
        <v>60</v>
      </c>
      <c r="H47" s="7"/>
      <c r="I47" s="7" t="s">
        <v>60</v>
      </c>
      <c r="J47" s="7"/>
      <c r="K47" s="7"/>
      <c r="L47" s="7"/>
    </row>
    <row r="48" spans="1:12" ht="12.75">
      <c r="A48" s="7"/>
      <c r="B48" s="17" t="s">
        <v>231</v>
      </c>
      <c r="C48" s="17"/>
      <c r="D48" s="17"/>
      <c r="E48" s="17"/>
      <c r="F48" s="17"/>
      <c r="G48" s="7"/>
      <c r="H48" s="7"/>
      <c r="I48" s="7"/>
      <c r="J48" s="7"/>
      <c r="K48" s="7"/>
      <c r="L48" s="7"/>
    </row>
    <row r="49" spans="1:12" ht="12.75">
      <c r="A49" s="7"/>
      <c r="B49" s="17" t="s">
        <v>232</v>
      </c>
      <c r="C49" s="17"/>
      <c r="E49" s="17"/>
      <c r="F49" s="17"/>
      <c r="G49" s="7"/>
      <c r="H49" s="7"/>
      <c r="I49" s="7"/>
      <c r="J49" s="7"/>
      <c r="K49" s="7"/>
      <c r="L49" s="7"/>
    </row>
    <row r="50" spans="1:12" ht="12.75">
      <c r="A50" s="7"/>
      <c r="B50" s="17" t="s">
        <v>233</v>
      </c>
      <c r="C50" s="17"/>
      <c r="D50" s="17"/>
      <c r="E50" s="17"/>
      <c r="F50" s="17"/>
      <c r="G50" s="7"/>
      <c r="H50" s="7"/>
      <c r="I50" s="7"/>
      <c r="J50" s="7"/>
      <c r="K50" s="7"/>
      <c r="L50" s="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9" spans="1:12" ht="13.5" thickBo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</row>
    <row r="60" spans="1:13" ht="15">
      <c r="A60" s="1"/>
      <c r="B60" s="3" t="s">
        <v>192</v>
      </c>
      <c r="C60" s="182"/>
      <c r="D60" s="3"/>
      <c r="E60" s="182"/>
      <c r="F60" s="182"/>
      <c r="G60" s="182"/>
      <c r="H60" s="182"/>
      <c r="I60" s="182"/>
      <c r="J60" s="182"/>
      <c r="K60" s="4"/>
      <c r="M60" s="1"/>
    </row>
    <row r="61" spans="1:13" ht="15">
      <c r="A61" s="1"/>
      <c r="B61" s="3" t="s">
        <v>193</v>
      </c>
      <c r="C61" s="182"/>
      <c r="D61" s="3"/>
      <c r="E61" s="182"/>
      <c r="F61" s="182"/>
      <c r="G61" s="182"/>
      <c r="H61" s="182"/>
      <c r="I61" s="182"/>
      <c r="J61" s="182"/>
      <c r="K61" s="4"/>
      <c r="M61" s="1"/>
    </row>
    <row r="62" spans="1:13" ht="15.75" thickBot="1">
      <c r="A62" s="183"/>
      <c r="B62" s="184" t="s">
        <v>194</v>
      </c>
      <c r="C62" s="185"/>
      <c r="D62" s="184"/>
      <c r="E62" s="185"/>
      <c r="F62" s="185"/>
      <c r="G62" s="185"/>
      <c r="H62" s="185"/>
      <c r="I62" s="185"/>
      <c r="J62" s="185"/>
      <c r="K62" s="186"/>
      <c r="L62" s="187"/>
      <c r="M62" s="1"/>
    </row>
    <row r="63" spans="1:13" ht="14.25" thickTop="1">
      <c r="A63" s="1"/>
      <c r="J63" s="5"/>
      <c r="K63" s="5"/>
      <c r="L63" s="5"/>
      <c r="M63" s="188"/>
    </row>
    <row r="64" spans="1:13" ht="15.75">
      <c r="A64" s="1"/>
      <c r="B64" s="3" t="s">
        <v>195</v>
      </c>
      <c r="D64" s="71"/>
      <c r="E64" s="71"/>
      <c r="F64" s="71"/>
      <c r="G64" s="71"/>
      <c r="H64" s="71"/>
      <c r="M64" s="1"/>
    </row>
    <row r="65" spans="1:13" ht="12.75">
      <c r="A65" s="16"/>
      <c r="B65" s="111"/>
      <c r="C65" s="111"/>
      <c r="D65" s="36"/>
      <c r="E65" s="111"/>
      <c r="F65" s="36"/>
      <c r="G65" s="36"/>
      <c r="H65" s="111"/>
      <c r="I65" s="111"/>
      <c r="J65" s="111"/>
      <c r="K65" s="111"/>
      <c r="L65" s="111"/>
      <c r="M65" s="1"/>
    </row>
    <row r="66" spans="1:13" ht="16.5">
      <c r="A66" s="189">
        <v>1</v>
      </c>
      <c r="B66" s="190" t="s">
        <v>17</v>
      </c>
      <c r="C66" s="46" t="s">
        <v>59</v>
      </c>
      <c r="D66" s="293" t="s">
        <v>339</v>
      </c>
      <c r="E66" s="292"/>
      <c r="F66" s="335"/>
      <c r="G66" s="7"/>
      <c r="H66" s="7"/>
      <c r="I66" s="46"/>
      <c r="J66" s="46"/>
      <c r="K66" s="46"/>
      <c r="L66" s="176"/>
      <c r="M66" s="1"/>
    </row>
    <row r="67" spans="1:13" ht="16.5">
      <c r="A67" s="189">
        <v>2</v>
      </c>
      <c r="B67" s="190" t="s">
        <v>18</v>
      </c>
      <c r="C67" s="46" t="s">
        <v>59</v>
      </c>
      <c r="D67" s="293" t="s">
        <v>334</v>
      </c>
      <c r="E67" s="292"/>
      <c r="F67" s="335"/>
      <c r="G67" s="7"/>
      <c r="H67" s="7"/>
      <c r="I67" s="46"/>
      <c r="J67" s="46"/>
      <c r="K67" s="46"/>
      <c r="L67" s="176"/>
      <c r="M67" s="1"/>
    </row>
    <row r="68" spans="1:13" ht="15">
      <c r="A68" s="189">
        <v>3</v>
      </c>
      <c r="B68" s="190" t="s">
        <v>19</v>
      </c>
      <c r="C68" s="46" t="s">
        <v>59</v>
      </c>
      <c r="D68" s="60" t="s">
        <v>346</v>
      </c>
      <c r="E68" s="27"/>
      <c r="F68" s="27"/>
      <c r="G68" s="27"/>
      <c r="H68" s="46"/>
      <c r="I68" s="46"/>
      <c r="J68" s="46"/>
      <c r="K68" s="46"/>
      <c r="L68" s="176"/>
      <c r="M68" s="1"/>
    </row>
    <row r="69" spans="1:13" ht="12.75">
      <c r="A69" s="189">
        <v>4</v>
      </c>
      <c r="B69" s="190" t="s">
        <v>20</v>
      </c>
      <c r="C69" s="46" t="s">
        <v>59</v>
      </c>
      <c r="D69" s="27" t="s">
        <v>337</v>
      </c>
      <c r="E69" s="27"/>
      <c r="F69" s="27"/>
      <c r="G69" s="27"/>
      <c r="H69" s="46"/>
      <c r="I69" s="46"/>
      <c r="J69" s="46"/>
      <c r="K69" s="46"/>
      <c r="L69" s="176"/>
      <c r="M69" s="1"/>
    </row>
    <row r="70" spans="1:13" ht="12.75">
      <c r="A70" s="189">
        <v>5</v>
      </c>
      <c r="B70" s="190" t="s">
        <v>21</v>
      </c>
      <c r="C70" s="46" t="s">
        <v>59</v>
      </c>
      <c r="D70" s="29" t="s">
        <v>336</v>
      </c>
      <c r="E70" s="29"/>
      <c r="F70" s="27"/>
      <c r="G70" s="27"/>
      <c r="H70" s="177"/>
      <c r="I70" s="46"/>
      <c r="J70" s="46"/>
      <c r="K70" s="46"/>
      <c r="L70" s="176"/>
      <c r="M70" s="1"/>
    </row>
    <row r="71" spans="1:13" ht="12.75">
      <c r="A71" s="189">
        <v>6</v>
      </c>
      <c r="B71" s="190" t="s">
        <v>22</v>
      </c>
      <c r="C71" s="46" t="s">
        <v>59</v>
      </c>
      <c r="D71" s="29" t="s">
        <v>252</v>
      </c>
      <c r="E71" s="29"/>
      <c r="F71" s="27"/>
      <c r="G71" s="27"/>
      <c r="H71" s="46"/>
      <c r="I71" s="46"/>
      <c r="J71" s="46"/>
      <c r="K71" s="46"/>
      <c r="L71" s="176"/>
      <c r="M71" s="1"/>
    </row>
    <row r="72" spans="1:13" ht="12.75">
      <c r="A72" s="189">
        <v>7</v>
      </c>
      <c r="B72" s="190" t="s">
        <v>196</v>
      </c>
      <c r="C72" s="46" t="s">
        <v>59</v>
      </c>
      <c r="D72" s="29" t="s">
        <v>340</v>
      </c>
      <c r="E72" s="29"/>
      <c r="F72" s="27"/>
      <c r="G72" s="27"/>
      <c r="H72" s="46"/>
      <c r="I72" s="46"/>
      <c r="J72" s="46"/>
      <c r="K72" s="46"/>
      <c r="L72" s="176"/>
      <c r="M72" s="1"/>
    </row>
    <row r="73" spans="1:13" ht="12.75">
      <c r="A73" s="189">
        <v>8</v>
      </c>
      <c r="B73" s="190" t="s">
        <v>197</v>
      </c>
      <c r="C73" s="46" t="s">
        <v>59</v>
      </c>
      <c r="D73" s="377" t="s">
        <v>341</v>
      </c>
      <c r="E73" s="377"/>
      <c r="F73" s="377"/>
      <c r="G73" s="377"/>
      <c r="H73" s="377"/>
      <c r="I73" s="46"/>
      <c r="J73" s="46"/>
      <c r="K73" s="46"/>
      <c r="L73" s="176"/>
      <c r="M73" s="1"/>
    </row>
    <row r="74" spans="1:13" ht="12.75">
      <c r="A74" s="189"/>
      <c r="B74" s="190" t="s">
        <v>65</v>
      </c>
      <c r="C74" s="46" t="s">
        <v>59</v>
      </c>
      <c r="D74" s="365" t="s">
        <v>342</v>
      </c>
      <c r="E74" s="178"/>
      <c r="F74" s="178"/>
      <c r="G74" s="178"/>
      <c r="H74" s="178"/>
      <c r="I74" s="46"/>
      <c r="J74" s="46"/>
      <c r="K74" s="46"/>
      <c r="L74" s="176"/>
      <c r="M74" s="1"/>
    </row>
    <row r="75" spans="1:13" ht="12.75">
      <c r="A75" s="189">
        <v>9</v>
      </c>
      <c r="B75" s="190" t="s">
        <v>25</v>
      </c>
      <c r="C75" s="46" t="s">
        <v>59</v>
      </c>
      <c r="D75" s="29" t="s">
        <v>273</v>
      </c>
      <c r="E75" s="177"/>
      <c r="F75" s="46"/>
      <c r="G75" s="46"/>
      <c r="H75" s="46"/>
      <c r="I75" s="46"/>
      <c r="J75" s="46"/>
      <c r="K75" s="46"/>
      <c r="L75" s="176"/>
      <c r="M75" s="1"/>
    </row>
    <row r="76" spans="1:13" ht="12.75">
      <c r="A76" s="189">
        <v>10</v>
      </c>
      <c r="B76" s="190" t="s">
        <v>198</v>
      </c>
      <c r="C76" s="46" t="s">
        <v>59</v>
      </c>
      <c r="D76" s="46" t="s">
        <v>335</v>
      </c>
      <c r="E76" s="46"/>
      <c r="F76" s="46"/>
      <c r="G76" s="46"/>
      <c r="H76" s="46"/>
      <c r="I76" s="46"/>
      <c r="J76" s="46"/>
      <c r="K76" s="46"/>
      <c r="L76" s="176"/>
      <c r="M76" s="1"/>
    </row>
    <row r="77" spans="1:13" ht="12.75">
      <c r="A77" s="189"/>
      <c r="B77" s="190" t="s">
        <v>199</v>
      </c>
      <c r="C77" s="46"/>
      <c r="D77" s="177" t="s">
        <v>274</v>
      </c>
      <c r="E77" s="177"/>
      <c r="F77" s="177"/>
      <c r="G77" s="177"/>
      <c r="H77" s="177"/>
      <c r="I77" s="46"/>
      <c r="J77" s="46"/>
      <c r="K77" s="46"/>
      <c r="L77" s="176"/>
      <c r="M77" s="1"/>
    </row>
    <row r="78" spans="1:13" ht="12.75">
      <c r="A78" s="189"/>
      <c r="B78" s="190" t="s">
        <v>60</v>
      </c>
      <c r="C78" s="46"/>
      <c r="D78" s="192" t="s">
        <v>200</v>
      </c>
      <c r="E78" s="177"/>
      <c r="F78" s="177"/>
      <c r="G78" s="177"/>
      <c r="H78" s="177"/>
      <c r="I78" s="46"/>
      <c r="J78" s="46"/>
      <c r="K78" s="46"/>
      <c r="L78" s="176"/>
      <c r="M78" s="1"/>
    </row>
    <row r="79" spans="1:13" ht="12.75">
      <c r="A79" s="193">
        <v>11</v>
      </c>
      <c r="B79" s="190" t="s">
        <v>196</v>
      </c>
      <c r="C79" s="136" t="s">
        <v>59</v>
      </c>
      <c r="D79" s="177" t="s">
        <v>343</v>
      </c>
      <c r="E79" s="178"/>
      <c r="F79" s="178"/>
      <c r="G79" s="178"/>
      <c r="H79" s="178"/>
      <c r="I79" s="136"/>
      <c r="J79" s="136"/>
      <c r="K79" s="136"/>
      <c r="L79" s="194"/>
      <c r="M79" s="1"/>
    </row>
    <row r="80" spans="1:13" ht="12.75">
      <c r="A80" s="193">
        <v>12</v>
      </c>
      <c r="B80" s="190" t="s">
        <v>24</v>
      </c>
      <c r="C80" s="136" t="s">
        <v>59</v>
      </c>
      <c r="D80" s="178" t="s">
        <v>344</v>
      </c>
      <c r="E80" s="178"/>
      <c r="F80" s="178"/>
      <c r="G80" s="178"/>
      <c r="H80" s="178"/>
      <c r="I80" s="136"/>
      <c r="J80" s="136"/>
      <c r="K80" s="136"/>
      <c r="L80" s="194"/>
      <c r="M80" s="1"/>
    </row>
    <row r="81" spans="1:13" ht="12.75">
      <c r="A81" s="193">
        <v>13</v>
      </c>
      <c r="B81" s="190" t="s">
        <v>201</v>
      </c>
      <c r="C81" s="136" t="s">
        <v>59</v>
      </c>
      <c r="D81" s="365" t="s">
        <v>342</v>
      </c>
      <c r="E81" s="178"/>
      <c r="F81" s="178"/>
      <c r="G81" s="178"/>
      <c r="H81" s="178"/>
      <c r="I81" s="136"/>
      <c r="J81" s="136"/>
      <c r="K81" s="136"/>
      <c r="L81" s="194"/>
      <c r="M81" s="1"/>
    </row>
    <row r="82" spans="1:13" ht="12.75">
      <c r="A82" s="193">
        <v>14</v>
      </c>
      <c r="B82" s="190" t="s">
        <v>198</v>
      </c>
      <c r="C82" s="136" t="s">
        <v>59</v>
      </c>
      <c r="D82" s="46" t="s">
        <v>335</v>
      </c>
      <c r="E82" s="46"/>
      <c r="F82" s="46"/>
      <c r="G82" s="46"/>
      <c r="H82" s="46"/>
      <c r="I82" s="136"/>
      <c r="J82" s="136"/>
      <c r="K82" s="136"/>
      <c r="L82" s="194"/>
      <c r="M82" s="1"/>
    </row>
    <row r="83" spans="1:13" ht="12.75">
      <c r="A83" s="193"/>
      <c r="B83" s="190" t="s">
        <v>199</v>
      </c>
      <c r="C83" s="136"/>
      <c r="D83" s="177" t="s">
        <v>274</v>
      </c>
      <c r="E83" s="178"/>
      <c r="F83" s="178"/>
      <c r="G83" s="178"/>
      <c r="H83" s="178"/>
      <c r="I83" s="136"/>
      <c r="J83" s="136"/>
      <c r="K83" s="136"/>
      <c r="L83" s="194"/>
      <c r="M83" s="1"/>
    </row>
    <row r="84" spans="1:13" ht="12.75">
      <c r="A84" s="193"/>
      <c r="B84" s="195" t="s">
        <v>202</v>
      </c>
      <c r="C84" s="136"/>
      <c r="D84" s="178"/>
      <c r="E84" s="178"/>
      <c r="F84" s="178"/>
      <c r="G84" s="178"/>
      <c r="H84" s="178"/>
      <c r="I84" s="366">
        <v>100</v>
      </c>
      <c r="J84" s="136"/>
      <c r="K84" s="136"/>
      <c r="L84" s="194"/>
      <c r="M84" s="1"/>
    </row>
    <row r="85" spans="1:13" ht="12.75">
      <c r="A85" s="193"/>
      <c r="B85" s="196" t="s">
        <v>203</v>
      </c>
      <c r="C85" s="136" t="s">
        <v>59</v>
      </c>
      <c r="D85" s="178"/>
      <c r="E85" s="178"/>
      <c r="F85" s="178"/>
      <c r="G85" s="178"/>
      <c r="H85" s="178"/>
      <c r="I85" s="136"/>
      <c r="J85" s="136"/>
      <c r="K85" s="136"/>
      <c r="L85" s="194"/>
      <c r="M85" s="1"/>
    </row>
    <row r="86" spans="1:13" ht="12.75">
      <c r="A86" s="197" t="s">
        <v>60</v>
      </c>
      <c r="B86" s="198" t="s">
        <v>60</v>
      </c>
      <c r="C86" s="50"/>
      <c r="D86" s="50"/>
      <c r="E86" s="50"/>
      <c r="F86" s="50"/>
      <c r="G86" s="50"/>
      <c r="H86" s="50"/>
      <c r="I86" s="50"/>
      <c r="J86" s="50"/>
      <c r="K86" s="50"/>
      <c r="L86" s="199"/>
      <c r="M86" s="1"/>
    </row>
    <row r="87" spans="1:13" ht="12.75">
      <c r="A87" s="200"/>
      <c r="B87" s="201" t="s">
        <v>204</v>
      </c>
      <c r="C87" s="202"/>
      <c r="D87" s="104" t="s">
        <v>181</v>
      </c>
      <c r="E87" s="203" t="s">
        <v>205</v>
      </c>
      <c r="F87" s="10"/>
      <c r="G87" s="9"/>
      <c r="H87" s="40" t="s">
        <v>181</v>
      </c>
      <c r="I87" s="40" t="s">
        <v>27</v>
      </c>
      <c r="J87" s="204" t="s">
        <v>206</v>
      </c>
      <c r="K87" s="205" t="s">
        <v>207</v>
      </c>
      <c r="L87" s="105" t="s">
        <v>29</v>
      </c>
      <c r="M87" s="1"/>
    </row>
    <row r="88" spans="1:12" ht="12.75">
      <c r="A88" s="206"/>
      <c r="B88" s="207" t="s">
        <v>208</v>
      </c>
      <c r="C88" s="180"/>
      <c r="D88" s="101" t="s">
        <v>26</v>
      </c>
      <c r="E88" s="101" t="s">
        <v>209</v>
      </c>
      <c r="F88" s="208" t="s">
        <v>210</v>
      </c>
      <c r="G88" s="101" t="s">
        <v>211</v>
      </c>
      <c r="H88" s="101" t="s">
        <v>212</v>
      </c>
      <c r="I88" s="15" t="s">
        <v>63</v>
      </c>
      <c r="J88" s="102" t="s">
        <v>181</v>
      </c>
      <c r="K88" s="10" t="s">
        <v>210</v>
      </c>
      <c r="L88" s="101" t="s">
        <v>189</v>
      </c>
    </row>
    <row r="89" spans="1:12" ht="12.75">
      <c r="A89" s="209">
        <v>1</v>
      </c>
      <c r="B89" s="210">
        <v>2</v>
      </c>
      <c r="C89" s="179"/>
      <c r="D89" s="10">
        <v>3</v>
      </c>
      <c r="E89" s="10">
        <v>4</v>
      </c>
      <c r="F89" s="10">
        <v>5</v>
      </c>
      <c r="G89" s="10">
        <v>6</v>
      </c>
      <c r="H89" s="10">
        <v>7</v>
      </c>
      <c r="I89" s="9">
        <v>8</v>
      </c>
      <c r="J89" s="9">
        <v>9</v>
      </c>
      <c r="K89" s="9">
        <v>10</v>
      </c>
      <c r="L89" s="10">
        <v>11</v>
      </c>
    </row>
    <row r="90" spans="1:12" ht="12.75">
      <c r="A90" s="211">
        <v>1</v>
      </c>
      <c r="B90" s="212" t="s">
        <v>76</v>
      </c>
      <c r="C90" s="213"/>
      <c r="D90" s="214"/>
      <c r="E90" s="175"/>
      <c r="F90" s="175"/>
      <c r="G90" s="175"/>
      <c r="H90" s="175"/>
      <c r="I90" s="215"/>
      <c r="J90" s="215"/>
      <c r="K90" s="215"/>
      <c r="L90" s="175"/>
    </row>
    <row r="91" spans="1:12" ht="12.75">
      <c r="A91" s="216" t="s">
        <v>213</v>
      </c>
      <c r="B91" s="190" t="s">
        <v>236</v>
      </c>
      <c r="C91" s="177"/>
      <c r="D91" s="217"/>
      <c r="E91" s="162" t="s">
        <v>214</v>
      </c>
      <c r="F91" s="161">
        <f>I84*30/100</f>
        <v>30</v>
      </c>
      <c r="G91" s="218">
        <v>0</v>
      </c>
      <c r="H91" s="219" t="s">
        <v>60</v>
      </c>
      <c r="I91" s="220">
        <v>64.5</v>
      </c>
      <c r="J91" s="220">
        <v>42</v>
      </c>
      <c r="K91" s="221"/>
      <c r="L91" s="368">
        <v>12.5</v>
      </c>
    </row>
    <row r="92" spans="1:12" ht="12.75">
      <c r="A92" s="216" t="s">
        <v>60</v>
      </c>
      <c r="B92" s="190" t="s">
        <v>215</v>
      </c>
      <c r="C92" s="46"/>
      <c r="D92" s="223"/>
      <c r="E92" s="37"/>
      <c r="F92" s="47"/>
      <c r="G92" s="224"/>
      <c r="H92" s="225"/>
      <c r="I92" s="220"/>
      <c r="J92" s="220"/>
      <c r="K92" s="221"/>
      <c r="L92" s="367"/>
    </row>
    <row r="93" spans="1:13" ht="12.75">
      <c r="A93" s="216" t="s">
        <v>216</v>
      </c>
      <c r="B93" s="190" t="s">
        <v>217</v>
      </c>
      <c r="C93" s="46"/>
      <c r="D93" s="226"/>
      <c r="E93" s="162" t="s">
        <v>218</v>
      </c>
      <c r="F93" s="161">
        <f>I84*25/100</f>
        <v>25</v>
      </c>
      <c r="G93" s="218">
        <v>0</v>
      </c>
      <c r="H93" s="219" t="s">
        <v>60</v>
      </c>
      <c r="I93" s="220">
        <v>44</v>
      </c>
      <c r="J93" s="220">
        <v>30</v>
      </c>
      <c r="K93" s="221"/>
      <c r="L93" s="222">
        <v>14</v>
      </c>
      <c r="M93" s="125"/>
    </row>
    <row r="94" spans="1:12" ht="12.75">
      <c r="A94" s="216" t="s">
        <v>219</v>
      </c>
      <c r="B94" s="190" t="s">
        <v>220</v>
      </c>
      <c r="C94" s="46"/>
      <c r="D94" s="226"/>
      <c r="E94" s="227" t="s">
        <v>221</v>
      </c>
      <c r="F94" s="161">
        <f>I84*15/100</f>
        <v>15</v>
      </c>
      <c r="G94" s="218"/>
      <c r="H94" s="219" t="s">
        <v>60</v>
      </c>
      <c r="I94" s="220">
        <v>8</v>
      </c>
      <c r="J94" s="220">
        <v>8</v>
      </c>
      <c r="K94" s="221"/>
      <c r="L94" s="222"/>
    </row>
    <row r="95" spans="1:12" ht="12.75">
      <c r="A95" s="197"/>
      <c r="B95" s="198" t="s">
        <v>222</v>
      </c>
      <c r="C95" s="50"/>
      <c r="D95" s="226"/>
      <c r="E95" s="228"/>
      <c r="F95" s="229"/>
      <c r="G95" s="230"/>
      <c r="H95" s="219" t="s">
        <v>60</v>
      </c>
      <c r="I95" s="220" t="s">
        <v>60</v>
      </c>
      <c r="J95" s="220" t="s">
        <v>60</v>
      </c>
      <c r="K95" s="221"/>
      <c r="L95" s="222" t="s">
        <v>60</v>
      </c>
    </row>
    <row r="96" spans="1:13" ht="12.75">
      <c r="A96" s="231"/>
      <c r="B96" s="232" t="s">
        <v>223</v>
      </c>
      <c r="C96" s="122"/>
      <c r="D96" s="233"/>
      <c r="E96" s="234" t="s">
        <v>224</v>
      </c>
      <c r="F96" s="235">
        <f>I84*80/100</f>
        <v>80</v>
      </c>
      <c r="G96" s="236">
        <f>SUM(G91:G95)</f>
        <v>0</v>
      </c>
      <c r="H96" s="237" t="s">
        <v>60</v>
      </c>
      <c r="I96" s="238">
        <f>SUM(I91:I95)</f>
        <v>116.5</v>
      </c>
      <c r="J96" s="238">
        <v>80</v>
      </c>
      <c r="K96" s="239"/>
      <c r="L96" s="240">
        <v>26.5</v>
      </c>
      <c r="M96" s="1"/>
    </row>
    <row r="97" spans="1:12" ht="12.75">
      <c r="A97" s="241">
        <v>2</v>
      </c>
      <c r="B97" s="242" t="s">
        <v>15</v>
      </c>
      <c r="C97" s="43"/>
      <c r="D97" s="243"/>
      <c r="E97" s="244"/>
      <c r="F97" s="245"/>
      <c r="G97" s="246"/>
      <c r="H97" s="247" t="s">
        <v>60</v>
      </c>
      <c r="I97" s="248"/>
      <c r="J97" s="248"/>
      <c r="K97" s="249"/>
      <c r="L97" s="250"/>
    </row>
    <row r="98" spans="1:13" ht="12.75">
      <c r="A98" s="216" t="s">
        <v>225</v>
      </c>
      <c r="B98" s="190" t="s">
        <v>226</v>
      </c>
      <c r="C98" s="46"/>
      <c r="D98" s="226"/>
      <c r="E98" s="251" t="s">
        <v>227</v>
      </c>
      <c r="F98" s="252">
        <f>I84*20/100</f>
        <v>20</v>
      </c>
      <c r="G98" s="218">
        <v>0</v>
      </c>
      <c r="H98" s="219" t="s">
        <v>60</v>
      </c>
      <c r="I98" s="220">
        <v>25</v>
      </c>
      <c r="J98" s="220">
        <v>20</v>
      </c>
      <c r="K98" s="221"/>
      <c r="L98" s="250"/>
      <c r="M98" t="s">
        <v>60</v>
      </c>
    </row>
    <row r="99" spans="1:12" ht="12.75">
      <c r="A99" s="197"/>
      <c r="B99" s="198" t="s">
        <v>228</v>
      </c>
      <c r="C99" s="50"/>
      <c r="D99" s="253"/>
      <c r="E99" s="254"/>
      <c r="F99" s="255"/>
      <c r="G99" s="256"/>
      <c r="H99" s="257" t="s">
        <v>60</v>
      </c>
      <c r="I99" s="258"/>
      <c r="J99" s="258"/>
      <c r="K99" s="259"/>
      <c r="L99" s="260"/>
    </row>
    <row r="100" spans="1:13" ht="13.5" thickBot="1">
      <c r="A100" s="261"/>
      <c r="B100" s="262" t="s">
        <v>229</v>
      </c>
      <c r="C100" s="262"/>
      <c r="D100" s="263"/>
      <c r="E100" s="251" t="s">
        <v>227</v>
      </c>
      <c r="F100" s="264">
        <f>SUM(F98:F99)</f>
        <v>20</v>
      </c>
      <c r="G100" s="265">
        <f>SUM(G98:G99)</f>
        <v>0</v>
      </c>
      <c r="H100" s="266" t="s">
        <v>60</v>
      </c>
      <c r="I100" s="267">
        <f>SUM(I98:I99)</f>
        <v>25</v>
      </c>
      <c r="J100" s="267">
        <v>20</v>
      </c>
      <c r="K100" s="268"/>
      <c r="L100" s="269"/>
      <c r="M100" s="1"/>
    </row>
    <row r="101" spans="1:12" ht="12.75">
      <c r="A101" s="270"/>
      <c r="B101" s="271" t="s">
        <v>234</v>
      </c>
      <c r="C101" s="272"/>
      <c r="D101" s="273"/>
      <c r="E101" s="274"/>
      <c r="F101" s="275"/>
      <c r="G101" s="276"/>
      <c r="H101" s="277" t="s">
        <v>60</v>
      </c>
      <c r="I101" s="278"/>
      <c r="J101" s="278"/>
      <c r="K101" s="279"/>
      <c r="L101" s="280"/>
    </row>
    <row r="102" spans="1:12" ht="13.5" thickBot="1">
      <c r="A102" s="281"/>
      <c r="B102" s="282" t="s">
        <v>235</v>
      </c>
      <c r="C102" s="283"/>
      <c r="D102" s="284"/>
      <c r="E102" s="285">
        <v>100</v>
      </c>
      <c r="F102" s="286">
        <f>F96+F100</f>
        <v>100</v>
      </c>
      <c r="G102" s="287">
        <f>G96+G100</f>
        <v>0</v>
      </c>
      <c r="H102" s="288" t="s">
        <v>60</v>
      </c>
      <c r="I102" s="289">
        <f>I96+I100</f>
        <v>141.5</v>
      </c>
      <c r="J102" s="289">
        <v>100</v>
      </c>
      <c r="K102" s="290"/>
      <c r="L102" s="288">
        <v>26.5</v>
      </c>
    </row>
    <row r="103" spans="1:12" ht="12.75">
      <c r="A103" s="7"/>
      <c r="B103" s="7"/>
      <c r="C103" s="7"/>
      <c r="D103" s="7"/>
      <c r="E103" s="7"/>
      <c r="F103" s="7"/>
      <c r="G103" s="7"/>
      <c r="H103" s="7"/>
      <c r="I103" s="7" t="s">
        <v>345</v>
      </c>
      <c r="J103" s="7"/>
      <c r="K103" s="7"/>
      <c r="L103" s="7"/>
    </row>
    <row r="104" spans="1:12" ht="12.75">
      <c r="A104" s="7"/>
      <c r="B104" s="18" t="s">
        <v>230</v>
      </c>
      <c r="C104" s="17"/>
      <c r="D104" s="17"/>
      <c r="E104" s="17"/>
      <c r="F104" s="17"/>
      <c r="G104" s="7" t="s">
        <v>60</v>
      </c>
      <c r="H104" s="7"/>
      <c r="I104" s="7" t="s">
        <v>60</v>
      </c>
      <c r="J104" s="7"/>
      <c r="K104" s="7"/>
      <c r="L104" s="7"/>
    </row>
    <row r="105" spans="1:12" ht="12.75">
      <c r="A105" s="7"/>
      <c r="B105" s="17" t="s">
        <v>231</v>
      </c>
      <c r="C105" s="17"/>
      <c r="D105" s="17"/>
      <c r="E105" s="17"/>
      <c r="F105" s="17"/>
      <c r="G105" s="7"/>
      <c r="H105" s="7"/>
      <c r="I105" s="7"/>
      <c r="J105" s="7"/>
      <c r="K105" s="7"/>
      <c r="L105" s="7"/>
    </row>
    <row r="106" spans="1:12" ht="12.75">
      <c r="A106" s="7"/>
      <c r="B106" s="17" t="s">
        <v>232</v>
      </c>
      <c r="C106" s="17"/>
      <c r="E106" s="17"/>
      <c r="F106" s="17"/>
      <c r="G106" s="7"/>
      <c r="H106" s="7"/>
      <c r="I106" s="7"/>
      <c r="J106" s="7"/>
      <c r="K106" s="7"/>
      <c r="L106" s="7"/>
    </row>
    <row r="107" spans="1:12" ht="12.75">
      <c r="A107" s="7"/>
      <c r="B107" s="17" t="s">
        <v>233</v>
      </c>
      <c r="C107" s="17"/>
      <c r="D107" s="17"/>
      <c r="E107" s="17"/>
      <c r="F107" s="17"/>
      <c r="G107" s="7"/>
      <c r="H107" s="7"/>
      <c r="I107" s="7"/>
      <c r="J107" s="7"/>
      <c r="K107" s="7"/>
      <c r="L107" s="7"/>
    </row>
    <row r="108" spans="1:12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</sheetData>
  <sheetProtection/>
  <mergeCells count="2">
    <mergeCell ref="D16:H16"/>
    <mergeCell ref="D73:H73"/>
  </mergeCells>
  <printOptions/>
  <pageMargins left="0.5" right="0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SheetLayoutView="100" zoomScalePageLayoutView="0" workbookViewId="0" topLeftCell="A76">
      <selection activeCell="G77" sqref="G77"/>
    </sheetView>
  </sheetViews>
  <sheetFormatPr defaultColWidth="9.140625" defaultRowHeight="12.75"/>
  <cols>
    <col min="1" max="1" width="3.421875" style="0" customWidth="1"/>
    <col min="2" max="2" width="31.7109375" style="0" customWidth="1"/>
    <col min="3" max="3" width="1.1484375" style="0" customWidth="1"/>
    <col min="4" max="4" width="8.8515625" style="0" customWidth="1"/>
    <col min="5" max="5" width="6.8515625" style="0" customWidth="1"/>
    <col min="6" max="6" width="7.28125" style="0" customWidth="1"/>
    <col min="7" max="7" width="8.00390625" style="0" customWidth="1"/>
    <col min="8" max="8" width="7.7109375" style="0" customWidth="1"/>
    <col min="9" max="9" width="8.28125" style="0" customWidth="1"/>
  </cols>
  <sheetData>
    <row r="1" spans="2:8" ht="12" customHeight="1">
      <c r="B1" s="2" t="s">
        <v>37</v>
      </c>
      <c r="H1" s="4" t="s">
        <v>69</v>
      </c>
    </row>
    <row r="2" ht="12" customHeight="1">
      <c r="H2" s="4" t="s">
        <v>68</v>
      </c>
    </row>
    <row r="3" spans="2:8" ht="12" customHeight="1">
      <c r="B3" s="3"/>
      <c r="H3" s="4" t="s">
        <v>55</v>
      </c>
    </row>
    <row r="4" spans="8:10" ht="13.5">
      <c r="H4" s="5" t="s">
        <v>61</v>
      </c>
      <c r="I4" s="5" t="s">
        <v>56</v>
      </c>
      <c r="J4" s="5"/>
    </row>
    <row r="5" spans="8:10" ht="13.5">
      <c r="H5" s="5" t="s">
        <v>61</v>
      </c>
      <c r="I5" s="5" t="s">
        <v>57</v>
      </c>
      <c r="J5" s="5"/>
    </row>
    <row r="6" spans="8:10" ht="13.5">
      <c r="H6" s="5" t="s">
        <v>62</v>
      </c>
      <c r="I6" s="5" t="s">
        <v>58</v>
      </c>
      <c r="J6" s="5"/>
    </row>
    <row r="7" spans="2:5" ht="15.75">
      <c r="B7" s="72" t="s">
        <v>71</v>
      </c>
      <c r="D7" s="71"/>
      <c r="E7" s="71"/>
    </row>
    <row r="9" spans="1:9" ht="13.5" thickBot="1">
      <c r="A9" s="13"/>
      <c r="B9" s="13" t="s">
        <v>3</v>
      </c>
      <c r="C9" s="13"/>
      <c r="D9" s="13"/>
      <c r="E9" s="13"/>
      <c r="F9" s="13"/>
      <c r="G9" s="13"/>
      <c r="H9" s="13"/>
      <c r="I9" s="13"/>
    </row>
    <row r="10" spans="1:10" ht="15" customHeight="1" thickTop="1">
      <c r="A10" s="14" t="s">
        <v>4</v>
      </c>
      <c r="B10" s="14" t="s">
        <v>31</v>
      </c>
      <c r="C10" s="21"/>
      <c r="D10" s="21"/>
      <c r="E10" s="21"/>
      <c r="F10" s="21"/>
      <c r="G10" s="21"/>
      <c r="H10" s="21"/>
      <c r="I10" s="21"/>
      <c r="J10" s="1"/>
    </row>
    <row r="11" spans="1:10" ht="15" customHeight="1">
      <c r="A11" s="22">
        <v>1</v>
      </c>
      <c r="B11" s="22" t="s">
        <v>17</v>
      </c>
      <c r="C11" s="36" t="s">
        <v>59</v>
      </c>
      <c r="D11" s="36" t="s">
        <v>276</v>
      </c>
      <c r="E11" s="36"/>
      <c r="F11" s="23"/>
      <c r="G11" s="23"/>
      <c r="H11" s="23"/>
      <c r="I11" s="24"/>
      <c r="J11" s="1"/>
    </row>
    <row r="12" spans="1:10" ht="15" customHeight="1">
      <c r="A12" s="25">
        <v>2</v>
      </c>
      <c r="B12" s="25" t="s">
        <v>18</v>
      </c>
      <c r="C12" s="27" t="s">
        <v>59</v>
      </c>
      <c r="D12" s="291" t="s">
        <v>279</v>
      </c>
      <c r="E12" s="26"/>
      <c r="F12" s="27"/>
      <c r="G12" s="27"/>
      <c r="H12" s="27"/>
      <c r="I12" s="28"/>
      <c r="J12" s="1"/>
    </row>
    <row r="13" spans="1:10" ht="15" customHeight="1">
      <c r="A13" s="25">
        <v>3</v>
      </c>
      <c r="B13" s="25" t="s">
        <v>19</v>
      </c>
      <c r="C13" s="27" t="s">
        <v>59</v>
      </c>
      <c r="D13" s="36" t="s">
        <v>277</v>
      </c>
      <c r="E13" s="27"/>
      <c r="F13" s="27"/>
      <c r="G13" s="27"/>
      <c r="H13" s="27"/>
      <c r="I13" s="28"/>
      <c r="J13" s="1"/>
    </row>
    <row r="14" spans="1:10" ht="15" customHeight="1">
      <c r="A14" s="25">
        <v>4</v>
      </c>
      <c r="B14" s="25" t="s">
        <v>20</v>
      </c>
      <c r="C14" s="27" t="s">
        <v>59</v>
      </c>
      <c r="D14" s="36" t="s">
        <v>278</v>
      </c>
      <c r="E14" s="27"/>
      <c r="F14" s="27"/>
      <c r="G14" s="27"/>
      <c r="H14" s="27"/>
      <c r="I14" s="28"/>
      <c r="J14" s="1"/>
    </row>
    <row r="15" spans="1:10" ht="15" customHeight="1">
      <c r="A15" s="25">
        <v>5</v>
      </c>
      <c r="B15" s="25" t="s">
        <v>21</v>
      </c>
      <c r="C15" s="27" t="s">
        <v>59</v>
      </c>
      <c r="D15" s="36" t="s">
        <v>280</v>
      </c>
      <c r="E15" s="29"/>
      <c r="F15" s="27"/>
      <c r="G15" s="27"/>
      <c r="H15" s="27"/>
      <c r="I15" s="28"/>
      <c r="J15" s="1"/>
    </row>
    <row r="16" spans="1:10" ht="15" customHeight="1">
      <c r="A16" s="25">
        <v>6</v>
      </c>
      <c r="B16" s="25" t="s">
        <v>22</v>
      </c>
      <c r="C16" s="27" t="s">
        <v>59</v>
      </c>
      <c r="D16" s="36" t="s">
        <v>281</v>
      </c>
      <c r="E16" s="29"/>
      <c r="F16" s="27"/>
      <c r="G16" s="27"/>
      <c r="H16" s="27"/>
      <c r="I16" s="28"/>
      <c r="J16" s="1"/>
    </row>
    <row r="17" spans="1:10" ht="15" customHeight="1">
      <c r="A17" s="25">
        <v>7</v>
      </c>
      <c r="B17" s="25" t="s">
        <v>23</v>
      </c>
      <c r="C17" s="27" t="s">
        <v>59</v>
      </c>
      <c r="D17" s="36" t="s">
        <v>282</v>
      </c>
      <c r="E17" s="29"/>
      <c r="F17" s="27"/>
      <c r="G17" s="27"/>
      <c r="H17" s="27"/>
      <c r="I17" s="28"/>
      <c r="J17" s="1"/>
    </row>
    <row r="18" spans="1:10" ht="15" customHeight="1">
      <c r="A18" s="25">
        <v>8</v>
      </c>
      <c r="B18" s="25" t="s">
        <v>64</v>
      </c>
      <c r="C18" s="27" t="s">
        <v>59</v>
      </c>
      <c r="D18" s="36" t="s">
        <v>283</v>
      </c>
      <c r="E18" s="29"/>
      <c r="F18" s="27"/>
      <c r="G18" s="27"/>
      <c r="H18" s="27"/>
      <c r="I18" s="28"/>
      <c r="J18" s="1"/>
    </row>
    <row r="19" spans="1:10" ht="15" customHeight="1">
      <c r="A19" s="25"/>
      <c r="B19" s="25" t="s">
        <v>65</v>
      </c>
      <c r="C19" s="27" t="s">
        <v>59</v>
      </c>
      <c r="D19" s="36" t="s">
        <v>284</v>
      </c>
      <c r="E19" s="29"/>
      <c r="F19" s="27"/>
      <c r="G19" s="27"/>
      <c r="H19" s="27"/>
      <c r="I19" s="28"/>
      <c r="J19" s="1"/>
    </row>
    <row r="20" spans="1:10" ht="15" customHeight="1">
      <c r="A20" s="25">
        <v>9</v>
      </c>
      <c r="B20" s="25" t="s">
        <v>25</v>
      </c>
      <c r="C20" s="27" t="s">
        <v>59</v>
      </c>
      <c r="D20" s="29" t="s">
        <v>262</v>
      </c>
      <c r="E20" s="29"/>
      <c r="F20" s="27"/>
      <c r="G20" s="27"/>
      <c r="H20" s="27"/>
      <c r="I20" s="28"/>
      <c r="J20" s="1"/>
    </row>
    <row r="21" spans="1:10" ht="15" customHeight="1">
      <c r="A21" s="25">
        <v>10</v>
      </c>
      <c r="B21" s="25" t="s">
        <v>66</v>
      </c>
      <c r="C21" s="27"/>
      <c r="D21" s="27"/>
      <c r="E21" s="27"/>
      <c r="F21" s="27"/>
      <c r="G21" s="27"/>
      <c r="H21" s="27"/>
      <c r="I21" s="28"/>
      <c r="J21" s="1"/>
    </row>
    <row r="22" spans="1:10" ht="15" customHeight="1">
      <c r="A22" s="25"/>
      <c r="B22" s="25" t="s">
        <v>5</v>
      </c>
      <c r="C22" s="27" t="s">
        <v>59</v>
      </c>
      <c r="D22" s="29" t="s">
        <v>285</v>
      </c>
      <c r="E22" s="29"/>
      <c r="F22" s="27"/>
      <c r="G22" s="27"/>
      <c r="H22" s="27"/>
      <c r="I22" s="28"/>
      <c r="J22" s="1"/>
    </row>
    <row r="23" spans="1:10" ht="15" customHeight="1">
      <c r="A23" s="25"/>
      <c r="B23" s="25" t="s">
        <v>6</v>
      </c>
      <c r="C23" s="27" t="s">
        <v>59</v>
      </c>
      <c r="D23" s="29" t="s">
        <v>245</v>
      </c>
      <c r="E23" s="29"/>
      <c r="F23" s="27"/>
      <c r="G23" s="27"/>
      <c r="H23" s="27"/>
      <c r="I23" s="28"/>
      <c r="J23" s="1"/>
    </row>
    <row r="24" spans="1:10" ht="15" customHeight="1">
      <c r="A24" s="30">
        <v>11</v>
      </c>
      <c r="B24" s="30" t="s">
        <v>30</v>
      </c>
      <c r="C24" s="31" t="s">
        <v>59</v>
      </c>
      <c r="D24" s="31" t="s">
        <v>34</v>
      </c>
      <c r="E24" s="31"/>
      <c r="F24" s="31"/>
      <c r="G24" s="31"/>
      <c r="H24" s="31"/>
      <c r="I24" s="32"/>
      <c r="J24" s="1"/>
    </row>
    <row r="25" spans="1:10" ht="15" customHeight="1">
      <c r="A25" s="106"/>
      <c r="B25" s="105" t="s">
        <v>7</v>
      </c>
      <c r="C25" s="103"/>
      <c r="D25" s="100" t="s">
        <v>176</v>
      </c>
      <c r="E25" s="104" t="s">
        <v>181</v>
      </c>
      <c r="F25" s="105" t="s">
        <v>181</v>
      </c>
      <c r="G25" s="104" t="s">
        <v>63</v>
      </c>
      <c r="H25" s="105" t="s">
        <v>179</v>
      </c>
      <c r="I25" s="105" t="s">
        <v>29</v>
      </c>
      <c r="J25" s="1"/>
    </row>
    <row r="26" spans="1:9" ht="15" customHeight="1">
      <c r="A26" s="107"/>
      <c r="B26" s="101"/>
      <c r="C26" s="51"/>
      <c r="D26" s="52" t="s">
        <v>177</v>
      </c>
      <c r="E26" s="101" t="s">
        <v>26</v>
      </c>
      <c r="F26" s="101" t="s">
        <v>27</v>
      </c>
      <c r="G26" s="102" t="s">
        <v>178</v>
      </c>
      <c r="H26" s="102" t="s">
        <v>180</v>
      </c>
      <c r="I26" s="101" t="s">
        <v>189</v>
      </c>
    </row>
    <row r="27" spans="1:9" ht="15" customHeight="1">
      <c r="A27" s="35"/>
      <c r="B27" s="35" t="s">
        <v>8</v>
      </c>
      <c r="C27" s="110"/>
      <c r="D27" s="108"/>
      <c r="E27" s="109"/>
      <c r="F27" s="124">
        <v>0</v>
      </c>
      <c r="G27" s="123">
        <f>SUM(D27:F27)</f>
        <v>0</v>
      </c>
      <c r="H27" s="123">
        <v>0</v>
      </c>
      <c r="I27" s="124">
        <f>G27-H27</f>
        <v>0</v>
      </c>
    </row>
    <row r="28" spans="1:9" ht="15" customHeight="1">
      <c r="A28" s="25"/>
      <c r="B28" s="25" t="s">
        <v>9</v>
      </c>
      <c r="C28" s="25"/>
      <c r="D28" s="27"/>
      <c r="E28" s="37"/>
      <c r="F28" s="37"/>
      <c r="G28" s="25"/>
      <c r="H28" s="25"/>
      <c r="I28" s="37"/>
    </row>
    <row r="29" spans="1:10" ht="15" customHeight="1">
      <c r="A29" s="25"/>
      <c r="B29" s="25" t="s">
        <v>11</v>
      </c>
      <c r="C29" s="25"/>
      <c r="D29" s="128"/>
      <c r="E29" s="137">
        <v>41</v>
      </c>
      <c r="F29" s="138">
        <v>19.85</v>
      </c>
      <c r="G29" s="139">
        <f>SUM(E29:F29)</f>
        <v>60.85</v>
      </c>
      <c r="H29" s="139" t="s">
        <v>60</v>
      </c>
      <c r="I29" s="151" t="s">
        <v>60</v>
      </c>
      <c r="J29" s="125"/>
    </row>
    <row r="30" spans="1:9" ht="15" customHeight="1">
      <c r="A30" s="25"/>
      <c r="B30" s="25" t="s">
        <v>10</v>
      </c>
      <c r="C30" s="25"/>
      <c r="D30" s="128"/>
      <c r="E30" s="137">
        <v>25</v>
      </c>
      <c r="F30" s="137">
        <v>20</v>
      </c>
      <c r="G30" s="139">
        <f>SUM(E30:F30)</f>
        <v>45</v>
      </c>
      <c r="H30" s="139" t="s">
        <v>60</v>
      </c>
      <c r="I30" s="152" t="s">
        <v>60</v>
      </c>
    </row>
    <row r="31" spans="1:9" ht="15" customHeight="1">
      <c r="A31" s="30"/>
      <c r="B31" s="30" t="s">
        <v>12</v>
      </c>
      <c r="C31" s="30"/>
      <c r="D31" s="128" t="s">
        <v>60</v>
      </c>
      <c r="E31" s="140">
        <v>6</v>
      </c>
      <c r="F31" s="154">
        <v>2</v>
      </c>
      <c r="G31" s="151">
        <f>SUM(E31:F31)</f>
        <v>8</v>
      </c>
      <c r="H31" s="151" t="s">
        <v>60</v>
      </c>
      <c r="I31" s="174" t="s">
        <v>60</v>
      </c>
    </row>
    <row r="32" spans="1:9" ht="15" customHeight="1">
      <c r="A32" s="33"/>
      <c r="B32" s="34" t="s">
        <v>13</v>
      </c>
      <c r="C32" s="33"/>
      <c r="D32" s="129"/>
      <c r="E32" s="141">
        <v>72</v>
      </c>
      <c r="F32" s="348">
        <f>SUM(F29:F31)</f>
        <v>41.85</v>
      </c>
      <c r="G32" s="142">
        <f>SUM(G29:G31)</f>
        <v>113.85</v>
      </c>
      <c r="H32" s="142" t="s">
        <v>60</v>
      </c>
      <c r="I32" s="153" t="s">
        <v>60</v>
      </c>
    </row>
    <row r="33" spans="1:9" ht="15" customHeight="1">
      <c r="A33" s="35" t="s">
        <v>14</v>
      </c>
      <c r="B33" s="126" t="s">
        <v>15</v>
      </c>
      <c r="C33" s="35"/>
      <c r="D33" s="130"/>
      <c r="E33" s="143"/>
      <c r="F33" s="143" t="s">
        <v>60</v>
      </c>
      <c r="G33" s="139"/>
      <c r="H33" s="139"/>
      <c r="I33" s="152"/>
    </row>
    <row r="34" spans="1:10" ht="15" customHeight="1">
      <c r="A34" s="25"/>
      <c r="B34" s="25" t="s">
        <v>187</v>
      </c>
      <c r="C34" s="25"/>
      <c r="D34" s="128"/>
      <c r="E34" s="137">
        <v>18</v>
      </c>
      <c r="F34" s="137">
        <v>9</v>
      </c>
      <c r="G34" s="139">
        <f>SUM(E34:F34)</f>
        <v>27</v>
      </c>
      <c r="H34" s="139" t="s">
        <v>60</v>
      </c>
      <c r="I34" s="152" t="s">
        <v>60</v>
      </c>
      <c r="J34" t="s">
        <v>60</v>
      </c>
    </row>
    <row r="35" spans="1:9" ht="15" customHeight="1">
      <c r="A35" s="30"/>
      <c r="B35" s="30" t="s">
        <v>188</v>
      </c>
      <c r="C35" s="30"/>
      <c r="D35" s="131"/>
      <c r="E35" s="144"/>
      <c r="F35" s="144" t="s">
        <v>60</v>
      </c>
      <c r="G35" s="145"/>
      <c r="H35" s="145"/>
      <c r="I35" s="154"/>
    </row>
    <row r="36" spans="1:9" ht="15" customHeight="1" thickBot="1">
      <c r="A36" s="38"/>
      <c r="B36" s="39" t="s">
        <v>13</v>
      </c>
      <c r="C36" s="38"/>
      <c r="D36" s="132"/>
      <c r="E36" s="146">
        <v>18</v>
      </c>
      <c r="F36" s="147">
        <v>9</v>
      </c>
      <c r="G36" s="147">
        <f>SUM(G34:G35)</f>
        <v>27</v>
      </c>
      <c r="H36" s="147" t="s">
        <v>60</v>
      </c>
      <c r="I36" s="155" t="s">
        <v>60</v>
      </c>
    </row>
    <row r="37" spans="1:9" ht="15" customHeight="1">
      <c r="A37" s="113"/>
      <c r="B37" s="114" t="s">
        <v>44</v>
      </c>
      <c r="C37" s="113"/>
      <c r="D37" s="133"/>
      <c r="E37" s="148"/>
      <c r="F37" s="148"/>
      <c r="G37" s="149"/>
      <c r="H37" s="149"/>
      <c r="I37" s="156"/>
    </row>
    <row r="38" spans="1:9" ht="15" customHeight="1" thickBot="1">
      <c r="A38" s="119"/>
      <c r="B38" s="120" t="s">
        <v>35</v>
      </c>
      <c r="C38" s="119"/>
      <c r="D38" s="134"/>
      <c r="E38" s="150">
        <f>E32+E36</f>
        <v>90</v>
      </c>
      <c r="F38" s="150">
        <f>F32+F36</f>
        <v>50.85</v>
      </c>
      <c r="G38" s="150">
        <f>G32+G36</f>
        <v>140.85</v>
      </c>
      <c r="H38" s="150" t="s">
        <v>60</v>
      </c>
      <c r="I38" s="157" t="s">
        <v>60</v>
      </c>
    </row>
    <row r="39" spans="1:9" ht="15" customHeight="1">
      <c r="A39" s="35" t="s">
        <v>16</v>
      </c>
      <c r="B39" s="173" t="s">
        <v>286</v>
      </c>
      <c r="C39" s="36"/>
      <c r="D39" s="36"/>
      <c r="E39" s="36"/>
      <c r="F39" s="36"/>
      <c r="G39" s="36"/>
      <c r="H39" s="36"/>
      <c r="I39" s="118"/>
    </row>
    <row r="40" spans="1:9" ht="15" customHeight="1" thickBot="1">
      <c r="A40" s="115"/>
      <c r="B40" s="115" t="s">
        <v>36</v>
      </c>
      <c r="C40" s="116"/>
      <c r="D40" s="116"/>
      <c r="E40" s="116"/>
      <c r="F40" s="116"/>
      <c r="G40" s="116"/>
      <c r="H40" s="116"/>
      <c r="I40" s="117"/>
    </row>
    <row r="41" spans="1:9" ht="13.5" thickTop="1">
      <c r="A41" s="17"/>
      <c r="B41" s="17"/>
      <c r="C41" s="17"/>
      <c r="D41" s="17"/>
      <c r="E41" s="17"/>
      <c r="F41" s="17"/>
      <c r="G41" s="17" t="s">
        <v>32</v>
      </c>
      <c r="H41" s="17"/>
      <c r="I41" s="17"/>
    </row>
    <row r="42" spans="1:9" ht="12.75">
      <c r="A42" s="17"/>
      <c r="B42" s="17"/>
      <c r="C42" s="17"/>
      <c r="D42" s="17"/>
      <c r="E42" s="17" t="s">
        <v>60</v>
      </c>
      <c r="F42" s="17"/>
      <c r="G42" s="17" t="s">
        <v>242</v>
      </c>
      <c r="H42" s="17"/>
      <c r="I42" s="17"/>
    </row>
    <row r="43" spans="1:9" ht="12.75">
      <c r="A43" s="17"/>
      <c r="B43" s="17"/>
      <c r="C43" s="17"/>
      <c r="D43" s="17"/>
      <c r="E43" s="17"/>
      <c r="F43" s="17"/>
      <c r="G43" s="17" t="s">
        <v>33</v>
      </c>
      <c r="H43" s="17"/>
      <c r="I43" s="17"/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  <row r="45" spans="1:9" ht="12.75">
      <c r="A45" s="17"/>
      <c r="B45" s="17"/>
      <c r="C45" s="17"/>
      <c r="D45" s="17"/>
      <c r="E45" s="17"/>
      <c r="F45" s="17"/>
      <c r="G45" s="17"/>
      <c r="H45" s="17"/>
      <c r="I45" s="17"/>
    </row>
    <row r="46" spans="1:9" ht="12.75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2.75">
      <c r="A47" s="17"/>
      <c r="B47" s="19" t="s">
        <v>2</v>
      </c>
      <c r="C47" s="17"/>
      <c r="D47" s="17"/>
      <c r="E47" s="17"/>
      <c r="F47" s="17"/>
      <c r="G47" s="7" t="s">
        <v>1</v>
      </c>
      <c r="H47" s="17"/>
      <c r="I47" s="17"/>
    </row>
    <row r="48" spans="1:9" ht="12.75">
      <c r="A48" s="17"/>
      <c r="B48" s="19" t="s">
        <v>241</v>
      </c>
      <c r="C48" s="17"/>
      <c r="D48" s="17"/>
      <c r="E48" s="17"/>
      <c r="F48" s="17"/>
      <c r="G48" s="7" t="s">
        <v>190</v>
      </c>
      <c r="H48" s="17"/>
      <c r="I48" s="17"/>
    </row>
    <row r="49" spans="1:9" ht="12.75">
      <c r="A49" s="17"/>
      <c r="B49" s="7"/>
      <c r="C49" s="17"/>
      <c r="D49" s="17"/>
      <c r="E49" s="17"/>
      <c r="F49" s="17"/>
      <c r="G49" s="17"/>
      <c r="H49" s="17"/>
      <c r="I49" s="17"/>
    </row>
    <row r="50" spans="1:9" ht="9.75" customHeight="1">
      <c r="A50" s="17"/>
      <c r="B50" s="20" t="s">
        <v>43</v>
      </c>
      <c r="C50" s="17"/>
      <c r="D50" s="17"/>
      <c r="E50" s="17"/>
      <c r="F50" s="17"/>
      <c r="G50" s="17"/>
      <c r="H50" s="17"/>
      <c r="I50" s="17"/>
    </row>
    <row r="51" spans="1:9" ht="9.75" customHeight="1">
      <c r="A51" s="17"/>
      <c r="B51" s="19" t="s">
        <v>38</v>
      </c>
      <c r="C51" s="17"/>
      <c r="D51" s="17"/>
      <c r="E51" s="17"/>
      <c r="F51" s="17"/>
      <c r="G51" s="17"/>
      <c r="H51" s="17"/>
      <c r="I51" s="17"/>
    </row>
    <row r="52" spans="1:9" ht="9.75" customHeight="1">
      <c r="A52" s="17"/>
      <c r="B52" s="19" t="s">
        <v>39</v>
      </c>
      <c r="C52" s="17"/>
      <c r="D52" s="17"/>
      <c r="E52" s="17"/>
      <c r="F52" s="17"/>
      <c r="G52" s="17"/>
      <c r="H52" s="17"/>
      <c r="I52" s="17"/>
    </row>
    <row r="53" spans="1:9" ht="9.75" customHeight="1">
      <c r="A53" s="17"/>
      <c r="B53" s="19" t="s">
        <v>40</v>
      </c>
      <c r="C53" s="17"/>
      <c r="D53" s="17"/>
      <c r="E53" s="17"/>
      <c r="F53" s="17"/>
      <c r="G53" s="17"/>
      <c r="H53" s="17"/>
      <c r="I53" s="17"/>
    </row>
    <row r="54" spans="1:9" ht="9.75" customHeight="1">
      <c r="A54" s="17"/>
      <c r="B54" s="19" t="s">
        <v>41</v>
      </c>
      <c r="C54" s="17"/>
      <c r="D54" s="17"/>
      <c r="E54" s="17"/>
      <c r="F54" s="17"/>
      <c r="G54" s="17"/>
      <c r="H54" s="17"/>
      <c r="I54" s="17"/>
    </row>
    <row r="55" spans="1:9" ht="9.75" customHeight="1">
      <c r="A55" s="17"/>
      <c r="B55" s="19" t="s">
        <v>42</v>
      </c>
      <c r="C55" s="17"/>
      <c r="D55" s="17"/>
      <c r="E55" s="17"/>
      <c r="F55" s="17"/>
      <c r="G55" s="17"/>
      <c r="H55" s="17"/>
      <c r="I55" s="17"/>
    </row>
    <row r="56" spans="1:9" ht="9.75" customHeight="1">
      <c r="A56" s="17"/>
      <c r="B56" s="19"/>
      <c r="C56" s="17"/>
      <c r="D56" s="17"/>
      <c r="E56" s="17"/>
      <c r="F56" s="17"/>
      <c r="G56" s="17"/>
      <c r="H56" s="17"/>
      <c r="I56" s="17"/>
    </row>
    <row r="57" spans="1:9" ht="9.75" customHeight="1">
      <c r="A57" s="17"/>
      <c r="B57" s="19"/>
      <c r="C57" s="17"/>
      <c r="D57" s="17"/>
      <c r="E57" s="17"/>
      <c r="F57" s="17"/>
      <c r="G57" s="17"/>
      <c r="H57" s="17"/>
      <c r="I57" s="17"/>
    </row>
    <row r="59" spans="2:8" ht="13.5" customHeight="1">
      <c r="B59" s="6" t="s">
        <v>67</v>
      </c>
      <c r="H59" s="4" t="s">
        <v>69</v>
      </c>
    </row>
    <row r="60" ht="13.5" customHeight="1">
      <c r="H60" s="4" t="s">
        <v>68</v>
      </c>
    </row>
    <row r="61" ht="13.5" customHeight="1">
      <c r="H61" s="4" t="s">
        <v>55</v>
      </c>
    </row>
    <row r="62" spans="8:10" ht="13.5" customHeight="1">
      <c r="H62" s="5" t="s">
        <v>61</v>
      </c>
      <c r="I62" s="5" t="s">
        <v>56</v>
      </c>
      <c r="J62" s="5"/>
    </row>
    <row r="63" spans="8:10" ht="13.5" customHeight="1">
      <c r="H63" s="5" t="s">
        <v>61</v>
      </c>
      <c r="I63" s="5" t="s">
        <v>57</v>
      </c>
      <c r="J63" s="5"/>
    </row>
    <row r="64" spans="8:10" ht="13.5" customHeight="1">
      <c r="H64" s="5" t="s">
        <v>62</v>
      </c>
      <c r="I64" s="5" t="s">
        <v>58</v>
      </c>
      <c r="J64" s="5"/>
    </row>
    <row r="65" spans="8:10" ht="13.5" customHeight="1">
      <c r="H65" s="5"/>
      <c r="I65" s="5"/>
      <c r="J65" s="5"/>
    </row>
    <row r="66" ht="18" customHeight="1"/>
    <row r="67" ht="18" customHeight="1">
      <c r="B67" s="72" t="s">
        <v>72</v>
      </c>
    </row>
    <row r="68" ht="18" customHeight="1">
      <c r="B68" s="72" t="s">
        <v>73</v>
      </c>
    </row>
    <row r="69" ht="18" customHeight="1"/>
    <row r="70" spans="1:9" ht="18" customHeight="1" thickBot="1">
      <c r="A70" s="54"/>
      <c r="B70" s="54" t="s">
        <v>347</v>
      </c>
      <c r="C70" s="54"/>
      <c r="D70" s="54"/>
      <c r="E70" s="54"/>
      <c r="F70" s="54"/>
      <c r="G70" s="54"/>
      <c r="H70" s="54"/>
      <c r="I70" s="8" t="s">
        <v>161</v>
      </c>
    </row>
    <row r="71" spans="1:10" ht="18" customHeight="1" thickTop="1">
      <c r="A71" s="55" t="s">
        <v>4</v>
      </c>
      <c r="B71" s="56" t="s">
        <v>31</v>
      </c>
      <c r="C71" s="57"/>
      <c r="D71" s="57"/>
      <c r="E71" s="57"/>
      <c r="F71" s="57"/>
      <c r="G71" s="57"/>
      <c r="H71" s="57"/>
      <c r="I71" s="57"/>
      <c r="J71" s="1"/>
    </row>
    <row r="72" spans="1:9" ht="18" customHeight="1">
      <c r="A72" s="58">
        <v>1</v>
      </c>
      <c r="B72" s="59" t="s">
        <v>17</v>
      </c>
      <c r="C72" s="59"/>
      <c r="D72" s="293" t="s">
        <v>339</v>
      </c>
      <c r="E72" s="292"/>
      <c r="F72" s="335"/>
      <c r="G72" s="7"/>
      <c r="H72" s="7"/>
      <c r="I72" s="46"/>
    </row>
    <row r="73" spans="1:9" ht="18" customHeight="1">
      <c r="A73" s="62">
        <v>2</v>
      </c>
      <c r="B73" s="63" t="s">
        <v>18</v>
      </c>
      <c r="C73" s="63"/>
      <c r="D73" s="291" t="s">
        <v>279</v>
      </c>
      <c r="E73" s="26"/>
      <c r="F73" s="27"/>
      <c r="G73" s="64"/>
      <c r="H73" s="64"/>
      <c r="I73" s="65"/>
    </row>
    <row r="74" spans="1:9" ht="18" customHeight="1">
      <c r="A74" s="62">
        <v>3</v>
      </c>
      <c r="B74" s="63" t="s">
        <v>19</v>
      </c>
      <c r="C74" s="63"/>
      <c r="D74" s="376" t="s">
        <v>348</v>
      </c>
      <c r="E74" s="60"/>
      <c r="F74" s="64"/>
      <c r="G74" s="64"/>
      <c r="H74" s="64"/>
      <c r="I74" s="65"/>
    </row>
    <row r="75" spans="1:9" ht="18" customHeight="1">
      <c r="A75" s="62">
        <v>4</v>
      </c>
      <c r="B75" s="63" t="s">
        <v>20</v>
      </c>
      <c r="C75" s="63"/>
      <c r="D75" s="60" t="str">
        <f>D14</f>
        <v>Sleman, 7 Agusutus 1976</v>
      </c>
      <c r="E75" s="60"/>
      <c r="F75" s="64"/>
      <c r="G75" s="64"/>
      <c r="H75" s="64"/>
      <c r="I75" s="65"/>
    </row>
    <row r="76" spans="1:9" ht="18" customHeight="1">
      <c r="A76" s="62">
        <v>5</v>
      </c>
      <c r="B76" s="63" t="s">
        <v>21</v>
      </c>
      <c r="C76" s="63"/>
      <c r="D76" s="60" t="str">
        <f>D15</f>
        <v>Pria</v>
      </c>
      <c r="E76" s="60"/>
      <c r="F76" s="64"/>
      <c r="G76" s="64"/>
      <c r="H76" s="64"/>
      <c r="I76" s="65"/>
    </row>
    <row r="77" spans="1:9" ht="18" customHeight="1">
      <c r="A77" s="62">
        <v>6</v>
      </c>
      <c r="B77" s="63" t="s">
        <v>22</v>
      </c>
      <c r="C77" s="63"/>
      <c r="D77" s="60" t="str">
        <f>D16</f>
        <v>Pascasarjana , (S2)</v>
      </c>
      <c r="E77" s="60"/>
      <c r="F77" s="64"/>
      <c r="G77" s="64"/>
      <c r="H77" s="64"/>
      <c r="I77" s="65"/>
    </row>
    <row r="78" spans="1:9" ht="18" customHeight="1">
      <c r="A78" s="62">
        <v>7</v>
      </c>
      <c r="B78" s="63" t="s">
        <v>23</v>
      </c>
      <c r="C78" s="63"/>
      <c r="D78" s="60" t="str">
        <f>D17</f>
        <v>Penata /III/c 1 Oktober   2008</v>
      </c>
      <c r="E78" s="60"/>
      <c r="F78" s="64"/>
      <c r="G78" s="64"/>
      <c r="H78" s="64"/>
      <c r="I78" s="65"/>
    </row>
    <row r="79" spans="1:9" ht="18" customHeight="1">
      <c r="A79" s="62">
        <v>8</v>
      </c>
      <c r="B79" s="63" t="s">
        <v>64</v>
      </c>
      <c r="C79" s="63"/>
      <c r="D79" s="60" t="str">
        <f>D18</f>
        <v>Lektor 223,20</v>
      </c>
      <c r="E79" s="60"/>
      <c r="F79" s="64"/>
      <c r="G79" s="64"/>
      <c r="H79" s="64"/>
      <c r="I79" s="65"/>
    </row>
    <row r="80" spans="1:9" ht="18" customHeight="1">
      <c r="A80" s="62"/>
      <c r="B80" s="63" t="s">
        <v>65</v>
      </c>
      <c r="C80" s="63"/>
      <c r="D80" s="60" t="s">
        <v>287</v>
      </c>
      <c r="E80" s="60"/>
      <c r="F80" s="64"/>
      <c r="G80" s="64"/>
      <c r="H80" s="64"/>
      <c r="I80" s="65"/>
    </row>
    <row r="81" spans="1:9" ht="18" customHeight="1">
      <c r="A81" s="62">
        <v>9</v>
      </c>
      <c r="B81" s="63" t="s">
        <v>25</v>
      </c>
      <c r="C81" s="63"/>
      <c r="D81" s="60" t="s">
        <v>273</v>
      </c>
      <c r="E81" s="60"/>
      <c r="F81" s="64"/>
      <c r="G81" s="64"/>
      <c r="H81" s="64"/>
      <c r="I81" s="65"/>
    </row>
    <row r="82" spans="1:9" ht="18" customHeight="1">
      <c r="A82" s="62">
        <v>10</v>
      </c>
      <c r="B82" s="63" t="s">
        <v>70</v>
      </c>
      <c r="C82" s="63"/>
      <c r="D82" s="64"/>
      <c r="E82" s="64"/>
      <c r="F82" s="64"/>
      <c r="G82" s="64"/>
      <c r="H82" s="64"/>
      <c r="I82" s="65"/>
    </row>
    <row r="83" spans="1:9" ht="18" customHeight="1">
      <c r="A83" s="62"/>
      <c r="B83" s="63" t="s">
        <v>5</v>
      </c>
      <c r="C83" s="63"/>
      <c r="D83" s="60" t="s">
        <v>288</v>
      </c>
      <c r="E83" s="60"/>
      <c r="F83" s="64"/>
      <c r="G83" s="64"/>
      <c r="H83" s="64"/>
      <c r="I83" s="65"/>
    </row>
    <row r="84" spans="1:9" ht="18" customHeight="1">
      <c r="A84" s="62"/>
      <c r="B84" s="63" t="s">
        <v>6</v>
      </c>
      <c r="C84" s="63"/>
      <c r="D84" s="60" t="s">
        <v>289</v>
      </c>
      <c r="E84" s="60"/>
      <c r="F84" s="64"/>
      <c r="G84" s="64"/>
      <c r="H84" s="64"/>
      <c r="I84" s="65"/>
    </row>
    <row r="85" spans="1:9" ht="18" customHeight="1">
      <c r="A85" s="66">
        <v>11</v>
      </c>
      <c r="B85" s="67" t="s">
        <v>30</v>
      </c>
      <c r="C85" s="67"/>
      <c r="D85" s="68" t="str">
        <f>D24</f>
        <v>FIP Universitas Negeri Yogyakarta</v>
      </c>
      <c r="E85" s="68"/>
      <c r="F85" s="68"/>
      <c r="G85" s="68"/>
      <c r="H85" s="68"/>
      <c r="I85" s="69"/>
    </row>
    <row r="86" spans="1:9" ht="18" customHeight="1">
      <c r="A86" s="70"/>
      <c r="B86" s="70"/>
      <c r="C86" s="70"/>
      <c r="D86" s="70"/>
      <c r="E86" s="70"/>
      <c r="F86" s="70"/>
      <c r="G86" s="70"/>
      <c r="H86" s="70"/>
      <c r="I86" s="70"/>
    </row>
    <row r="87" spans="1:9" ht="18" customHeight="1">
      <c r="A87" s="70"/>
      <c r="B87" s="70"/>
      <c r="C87" s="70"/>
      <c r="D87" s="70"/>
      <c r="E87" s="70"/>
      <c r="F87" s="70"/>
      <c r="G87" s="70"/>
      <c r="H87" s="70"/>
      <c r="I87" s="70"/>
    </row>
    <row r="88" spans="1:9" ht="18" customHeight="1">
      <c r="A88" s="70"/>
      <c r="B88" s="70"/>
      <c r="C88" s="70"/>
      <c r="D88" s="70"/>
      <c r="E88" s="70"/>
      <c r="F88" s="70"/>
      <c r="G88" s="70"/>
      <c r="H88" s="70"/>
      <c r="I88" s="70"/>
    </row>
    <row r="89" spans="1:9" ht="18" customHeight="1">
      <c r="A89" s="70"/>
      <c r="B89" s="70"/>
      <c r="C89" s="70"/>
      <c r="D89" s="70"/>
      <c r="E89" s="70"/>
      <c r="F89" s="70"/>
      <c r="G89" s="70"/>
      <c r="H89" s="70"/>
      <c r="I89" s="70"/>
    </row>
    <row r="90" spans="1:9" ht="18" customHeight="1">
      <c r="A90" s="70"/>
      <c r="B90" s="70"/>
      <c r="C90" s="70"/>
      <c r="D90" s="70"/>
      <c r="E90" s="70"/>
      <c r="F90" s="70"/>
      <c r="G90" s="70"/>
      <c r="H90" s="70"/>
      <c r="I90" s="70"/>
    </row>
    <row r="91" spans="1:9" ht="18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9" ht="18" customHeight="1">
      <c r="A92" s="70"/>
      <c r="B92" s="70"/>
      <c r="C92" s="70"/>
      <c r="D92" s="70"/>
      <c r="E92" s="70"/>
      <c r="F92" s="70"/>
      <c r="G92" s="70"/>
      <c r="H92" s="70"/>
      <c r="I92" s="70"/>
    </row>
    <row r="93" spans="1:9" ht="18" customHeight="1">
      <c r="A93" s="70"/>
      <c r="B93" s="70"/>
      <c r="C93" s="70"/>
      <c r="D93" s="70"/>
      <c r="E93" s="70"/>
      <c r="F93" s="70"/>
      <c r="G93" s="70"/>
      <c r="H93" s="70"/>
      <c r="I93" s="70"/>
    </row>
    <row r="94" spans="1:9" ht="18" customHeight="1">
      <c r="A94" s="70"/>
      <c r="B94" s="70"/>
      <c r="C94" s="70"/>
      <c r="D94" s="70"/>
      <c r="E94" s="70"/>
      <c r="F94" s="70"/>
      <c r="G94" s="70"/>
      <c r="H94" s="70"/>
      <c r="I94" s="70"/>
    </row>
    <row r="95" spans="1:9" ht="18" customHeight="1">
      <c r="A95" s="70"/>
      <c r="B95" s="70"/>
      <c r="C95" s="70"/>
      <c r="D95" s="70"/>
      <c r="E95" s="70"/>
      <c r="F95" s="70"/>
      <c r="G95" s="70"/>
      <c r="H95" s="70"/>
      <c r="I95" s="70"/>
    </row>
    <row r="96" ht="18" customHeight="1"/>
  </sheetData>
  <sheetProtection/>
  <printOptions/>
  <pageMargins left="0.7480314960629921" right="0.15748031496062992" top="0.5905511811023623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4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3.421875" style="0" customWidth="1"/>
    <col min="2" max="2" width="33.8515625" style="0" customWidth="1"/>
    <col min="3" max="3" width="6.421875" style="0" customWidth="1"/>
    <col min="4" max="4" width="8.140625" style="0" customWidth="1"/>
    <col min="5" max="5" width="9.00390625" style="0" customWidth="1"/>
    <col min="6" max="6" width="6.140625" style="0" customWidth="1"/>
    <col min="7" max="7" width="5.7109375" style="0" customWidth="1"/>
    <col min="8" max="8" width="8.28125" style="0" customWidth="1"/>
  </cols>
  <sheetData>
    <row r="1" spans="1:8" ht="12.75">
      <c r="A1" s="53"/>
      <c r="B1" s="53"/>
      <c r="C1" s="53"/>
      <c r="D1" s="53"/>
      <c r="E1" s="53"/>
      <c r="F1" s="53"/>
      <c r="G1" s="53"/>
      <c r="H1" s="92" t="s">
        <v>162</v>
      </c>
    </row>
    <row r="2" spans="1:8" ht="12.75">
      <c r="A2" s="73" t="s">
        <v>14</v>
      </c>
      <c r="B2" s="74" t="s">
        <v>74</v>
      </c>
      <c r="C2" s="75"/>
      <c r="D2" s="75"/>
      <c r="E2" s="75"/>
      <c r="F2" s="75"/>
      <c r="G2" s="75"/>
      <c r="H2" s="76"/>
    </row>
    <row r="3" spans="1:8" ht="12.75">
      <c r="A3" s="77"/>
      <c r="B3" s="78"/>
      <c r="C3" s="79" t="s">
        <v>183</v>
      </c>
      <c r="D3" s="75"/>
      <c r="E3" s="75"/>
      <c r="F3" s="75"/>
      <c r="G3" s="75"/>
      <c r="H3" s="80"/>
    </row>
    <row r="4" spans="1:8" ht="12.75">
      <c r="A4" s="77" t="s">
        <v>45</v>
      </c>
      <c r="B4" s="78" t="s">
        <v>75</v>
      </c>
      <c r="C4" s="78" t="s">
        <v>184</v>
      </c>
      <c r="D4" s="7"/>
      <c r="E4" s="7"/>
      <c r="F4" s="78" t="s">
        <v>186</v>
      </c>
      <c r="G4" s="7"/>
      <c r="H4" s="85"/>
    </row>
    <row r="5" spans="1:8" ht="12.75">
      <c r="A5" s="77"/>
      <c r="B5" s="78"/>
      <c r="C5" s="78" t="s">
        <v>185</v>
      </c>
      <c r="D5" s="7"/>
      <c r="E5" s="7"/>
      <c r="F5" s="78"/>
      <c r="G5" s="7"/>
      <c r="H5" s="80"/>
    </row>
    <row r="6" spans="1:8" ht="12.75">
      <c r="A6" s="81" t="s">
        <v>60</v>
      </c>
      <c r="B6" s="82"/>
      <c r="C6" s="84" t="s">
        <v>26</v>
      </c>
      <c r="D6" s="86" t="s">
        <v>27</v>
      </c>
      <c r="E6" s="84" t="s">
        <v>28</v>
      </c>
      <c r="F6" s="84" t="s">
        <v>26</v>
      </c>
      <c r="G6" s="84" t="s">
        <v>27</v>
      </c>
      <c r="H6" s="83" t="s">
        <v>28</v>
      </c>
    </row>
    <row r="7" spans="1:8" ht="12.75">
      <c r="A7" s="83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3">
        <v>8</v>
      </c>
    </row>
    <row r="8" spans="1:8" ht="15" customHeight="1">
      <c r="A8" s="163">
        <v>1</v>
      </c>
      <c r="B8" s="164" t="s">
        <v>76</v>
      </c>
      <c r="C8" s="42"/>
      <c r="D8" s="42"/>
      <c r="E8" s="42"/>
      <c r="F8" s="42"/>
      <c r="G8" s="42"/>
      <c r="H8" s="44"/>
    </row>
    <row r="9" spans="1:8" ht="15" customHeight="1">
      <c r="A9" s="47"/>
      <c r="B9" s="45" t="s">
        <v>77</v>
      </c>
      <c r="C9" s="47"/>
      <c r="D9" s="45"/>
      <c r="E9" s="45"/>
      <c r="F9" s="47"/>
      <c r="G9" s="45"/>
      <c r="H9" s="47"/>
    </row>
    <row r="10" spans="1:8" ht="15" customHeight="1">
      <c r="A10" s="47"/>
      <c r="B10" s="45" t="s">
        <v>79</v>
      </c>
      <c r="C10" s="47"/>
      <c r="D10" s="45"/>
      <c r="E10" s="45"/>
      <c r="F10" s="47"/>
      <c r="G10" s="45"/>
      <c r="H10" s="47"/>
    </row>
    <row r="11" spans="1:8" ht="15" customHeight="1">
      <c r="A11" s="47"/>
      <c r="B11" s="45" t="s">
        <v>78</v>
      </c>
      <c r="C11" s="47">
        <v>0</v>
      </c>
      <c r="D11" s="158">
        <v>0</v>
      </c>
      <c r="E11" s="158">
        <v>0</v>
      </c>
      <c r="F11" s="47"/>
      <c r="G11" s="45"/>
      <c r="H11" s="47"/>
    </row>
    <row r="12" spans="1:8" ht="15" customHeight="1">
      <c r="A12" s="47"/>
      <c r="B12" s="45" t="s">
        <v>80</v>
      </c>
      <c r="C12" s="45"/>
      <c r="D12" s="45"/>
      <c r="E12" s="45"/>
      <c r="F12" s="45"/>
      <c r="G12" s="45"/>
      <c r="H12" s="47"/>
    </row>
    <row r="13" spans="1:8" ht="15" customHeight="1">
      <c r="A13" s="45"/>
      <c r="B13" s="45" t="s">
        <v>78</v>
      </c>
      <c r="C13" s="45"/>
      <c r="D13" s="45"/>
      <c r="E13" s="45"/>
      <c r="F13" s="45"/>
      <c r="G13" s="45"/>
      <c r="H13" s="47"/>
    </row>
    <row r="14" spans="1:8" ht="15" customHeight="1">
      <c r="A14" s="45"/>
      <c r="B14" s="25" t="s">
        <v>81</v>
      </c>
      <c r="C14" s="45"/>
      <c r="D14" s="45"/>
      <c r="E14" s="45"/>
      <c r="F14" s="45"/>
      <c r="G14" s="45"/>
      <c r="H14" s="47"/>
    </row>
    <row r="15" spans="1:8" ht="15" customHeight="1">
      <c r="A15" s="45"/>
      <c r="B15" s="25" t="s">
        <v>82</v>
      </c>
      <c r="C15" s="45"/>
      <c r="D15" s="45"/>
      <c r="E15" s="45"/>
      <c r="F15" s="45"/>
      <c r="G15" s="45"/>
      <c r="H15" s="47"/>
    </row>
    <row r="16" spans="1:8" ht="15" customHeight="1">
      <c r="A16" s="45"/>
      <c r="B16" s="25" t="s">
        <v>83</v>
      </c>
      <c r="C16" s="45"/>
      <c r="D16" s="158" t="e">
        <f>#REF!</f>
        <v>#REF!</v>
      </c>
      <c r="E16" s="158" t="e">
        <f>#REF!</f>
        <v>#REF!</v>
      </c>
      <c r="F16" s="45"/>
      <c r="G16" s="45"/>
      <c r="H16" s="47"/>
    </row>
    <row r="17" spans="1:8" ht="15" customHeight="1">
      <c r="A17" s="45"/>
      <c r="B17" s="25" t="s">
        <v>84</v>
      </c>
      <c r="C17" s="45"/>
      <c r="D17" s="45"/>
      <c r="E17" s="45"/>
      <c r="F17" s="45"/>
      <c r="G17" s="45"/>
      <c r="H17" s="47"/>
    </row>
    <row r="18" spans="1:8" ht="15" customHeight="1">
      <c r="A18" s="48"/>
      <c r="B18" s="30" t="s">
        <v>85</v>
      </c>
      <c r="C18" s="48"/>
      <c r="D18" s="48"/>
      <c r="E18" s="48"/>
      <c r="F18" s="48"/>
      <c r="G18" s="48"/>
      <c r="H18" s="49"/>
    </row>
    <row r="19" spans="1:9" ht="15" customHeight="1">
      <c r="A19" s="79"/>
      <c r="B19" s="34" t="s">
        <v>109</v>
      </c>
      <c r="C19" s="84">
        <f>SUM(C10:C18)</f>
        <v>0</v>
      </c>
      <c r="D19" s="84" t="e">
        <f>SUM(D10:D18)</f>
        <v>#REF!</v>
      </c>
      <c r="E19" s="84" t="e">
        <f>SUM(E10:E18)</f>
        <v>#REF!</v>
      </c>
      <c r="F19" s="84"/>
      <c r="G19" s="84"/>
      <c r="H19" s="83"/>
      <c r="I19" s="1"/>
    </row>
    <row r="20" spans="1:8" ht="15" customHeight="1">
      <c r="A20" s="42"/>
      <c r="B20" s="22" t="s">
        <v>86</v>
      </c>
      <c r="C20" s="42"/>
      <c r="D20" s="42"/>
      <c r="E20" s="42"/>
      <c r="F20" s="42"/>
      <c r="G20" s="42"/>
      <c r="H20" s="44"/>
    </row>
    <row r="21" spans="1:8" ht="15" customHeight="1">
      <c r="A21" s="45"/>
      <c r="B21" s="25" t="s">
        <v>87</v>
      </c>
      <c r="C21" s="45"/>
      <c r="D21" s="45"/>
      <c r="E21" s="45"/>
      <c r="F21" s="45"/>
      <c r="G21" s="45"/>
      <c r="H21" s="47"/>
    </row>
    <row r="22" spans="1:8" ht="15" customHeight="1">
      <c r="A22" s="45"/>
      <c r="B22" s="165" t="s">
        <v>88</v>
      </c>
      <c r="C22" s="158">
        <v>0</v>
      </c>
      <c r="D22" s="158">
        <v>56</v>
      </c>
      <c r="E22" s="158">
        <v>56</v>
      </c>
      <c r="F22" s="45"/>
      <c r="G22" s="45"/>
      <c r="H22" s="47"/>
    </row>
    <row r="23" spans="1:8" ht="15" customHeight="1">
      <c r="A23" s="45"/>
      <c r="B23" s="165" t="s">
        <v>89</v>
      </c>
      <c r="C23" s="158"/>
      <c r="D23" s="158"/>
      <c r="E23" s="158"/>
      <c r="F23" s="45"/>
      <c r="G23" s="45"/>
      <c r="H23" s="47"/>
    </row>
    <row r="24" spans="1:8" ht="15" customHeight="1">
      <c r="A24" s="45"/>
      <c r="B24" s="165" t="s">
        <v>90</v>
      </c>
      <c r="C24" s="158"/>
      <c r="D24" s="158"/>
      <c r="E24" s="158"/>
      <c r="F24" s="45"/>
      <c r="G24" s="45"/>
      <c r="H24" s="47"/>
    </row>
    <row r="25" spans="1:8" ht="15" customHeight="1">
      <c r="A25" s="45"/>
      <c r="B25" s="165" t="s">
        <v>91</v>
      </c>
      <c r="C25" s="158"/>
      <c r="D25" s="158"/>
      <c r="E25" s="158"/>
      <c r="F25" s="45"/>
      <c r="G25" s="45"/>
      <c r="H25" s="47"/>
    </row>
    <row r="26" spans="1:8" ht="15" customHeight="1">
      <c r="A26" s="45"/>
      <c r="B26" s="165" t="s">
        <v>92</v>
      </c>
      <c r="C26" s="158"/>
      <c r="D26" s="158"/>
      <c r="E26" s="158"/>
      <c r="F26" s="45"/>
      <c r="G26" s="45"/>
      <c r="H26" s="47"/>
    </row>
    <row r="27" spans="1:8" ht="15" customHeight="1">
      <c r="A27" s="45"/>
      <c r="B27" s="25" t="s">
        <v>93</v>
      </c>
      <c r="C27" s="158"/>
      <c r="D27" s="158"/>
      <c r="E27" s="158"/>
      <c r="F27" s="45"/>
      <c r="G27" s="45"/>
      <c r="H27" s="47"/>
    </row>
    <row r="28" spans="1:8" ht="15" customHeight="1">
      <c r="A28" s="45"/>
      <c r="B28" s="25" t="s">
        <v>94</v>
      </c>
      <c r="C28" s="158"/>
      <c r="D28" s="158"/>
      <c r="E28" s="158"/>
      <c r="F28" s="45"/>
      <c r="G28" s="45"/>
      <c r="H28" s="47"/>
    </row>
    <row r="29" spans="1:8" ht="15" customHeight="1">
      <c r="A29" s="45"/>
      <c r="B29" s="165" t="s">
        <v>95</v>
      </c>
      <c r="C29" s="158">
        <v>0</v>
      </c>
      <c r="D29" s="158">
        <v>0</v>
      </c>
      <c r="E29" s="158">
        <f>SUM(C29:D29)</f>
        <v>0</v>
      </c>
      <c r="F29" s="45"/>
      <c r="G29" s="45"/>
      <c r="H29" s="47"/>
    </row>
    <row r="30" spans="1:8" ht="15" customHeight="1">
      <c r="A30" s="45"/>
      <c r="B30" s="25" t="s">
        <v>101</v>
      </c>
      <c r="C30" s="158"/>
      <c r="D30" s="158"/>
      <c r="E30" s="158"/>
      <c r="F30" s="45"/>
      <c r="G30" s="45"/>
      <c r="H30" s="47"/>
    </row>
    <row r="31" spans="1:8" ht="15" customHeight="1">
      <c r="A31" s="45"/>
      <c r="B31" s="25" t="s">
        <v>102</v>
      </c>
      <c r="C31" s="158"/>
      <c r="D31" s="158"/>
      <c r="E31" s="158"/>
      <c r="F31" s="45"/>
      <c r="G31" s="45"/>
      <c r="H31" s="47"/>
    </row>
    <row r="32" spans="1:8" ht="15" customHeight="1">
      <c r="A32" s="45"/>
      <c r="B32" s="165" t="s">
        <v>96</v>
      </c>
      <c r="C32" s="158">
        <v>0</v>
      </c>
      <c r="D32" s="340" t="s">
        <v>338</v>
      </c>
      <c r="E32" s="340" t="s">
        <v>338</v>
      </c>
      <c r="F32" s="45"/>
      <c r="G32" s="45"/>
      <c r="H32" s="47"/>
    </row>
    <row r="33" spans="1:8" ht="15" customHeight="1">
      <c r="A33" s="45"/>
      <c r="B33" s="165" t="s">
        <v>191</v>
      </c>
      <c r="C33" s="158">
        <v>0</v>
      </c>
      <c r="D33" s="340">
        <v>8</v>
      </c>
      <c r="E33" s="340">
        <v>8</v>
      </c>
      <c r="F33" s="45"/>
      <c r="G33" s="45"/>
      <c r="H33" s="47"/>
    </row>
    <row r="34" spans="1:8" ht="15" customHeight="1">
      <c r="A34" s="45"/>
      <c r="B34" s="160" t="s">
        <v>97</v>
      </c>
      <c r="C34" s="158"/>
      <c r="D34" s="158"/>
      <c r="E34" s="158"/>
      <c r="F34" s="45"/>
      <c r="G34" s="45"/>
      <c r="H34" s="47"/>
    </row>
    <row r="35" spans="1:8" ht="15" customHeight="1">
      <c r="A35" s="45"/>
      <c r="B35" s="25" t="s">
        <v>98</v>
      </c>
      <c r="C35" s="158"/>
      <c r="D35" s="158"/>
      <c r="E35" s="158"/>
      <c r="F35" s="45"/>
      <c r="G35" s="45"/>
      <c r="H35" s="47"/>
    </row>
    <row r="36" spans="1:8" ht="15" customHeight="1">
      <c r="A36" s="45"/>
      <c r="B36" s="165" t="s">
        <v>99</v>
      </c>
      <c r="C36" s="158">
        <v>0</v>
      </c>
      <c r="D36" s="158">
        <v>20</v>
      </c>
      <c r="E36" s="158">
        <f>SUM(C36:D36)</f>
        <v>20</v>
      </c>
      <c r="F36" s="45"/>
      <c r="G36" s="45"/>
      <c r="H36" s="47"/>
    </row>
    <row r="37" spans="1:8" ht="15" customHeight="1">
      <c r="A37" s="45"/>
      <c r="B37" s="25" t="s">
        <v>100</v>
      </c>
      <c r="C37" s="158"/>
      <c r="D37" s="158"/>
      <c r="E37" s="158"/>
      <c r="F37" s="45"/>
      <c r="G37" s="45"/>
      <c r="H37" s="47"/>
    </row>
    <row r="38" spans="1:8" ht="15" customHeight="1">
      <c r="A38" s="45"/>
      <c r="B38" s="165" t="s">
        <v>103</v>
      </c>
      <c r="C38" s="158">
        <v>0</v>
      </c>
      <c r="D38" s="158">
        <v>0</v>
      </c>
      <c r="E38" s="158">
        <v>0</v>
      </c>
      <c r="F38" s="45"/>
      <c r="G38" s="45"/>
      <c r="H38" s="47"/>
    </row>
    <row r="39" spans="1:8" ht="15" customHeight="1">
      <c r="A39" s="45"/>
      <c r="B39" s="25" t="s">
        <v>104</v>
      </c>
      <c r="C39" s="158"/>
      <c r="D39" s="158"/>
      <c r="E39" s="158"/>
      <c r="F39" s="45"/>
      <c r="G39" s="45"/>
      <c r="H39" s="47"/>
    </row>
    <row r="40" spans="1:8" ht="15" customHeight="1">
      <c r="A40" s="45"/>
      <c r="B40" s="25" t="s">
        <v>105</v>
      </c>
      <c r="C40" s="158"/>
      <c r="D40" s="158"/>
      <c r="E40" s="158"/>
      <c r="F40" s="45"/>
      <c r="G40" s="45"/>
      <c r="H40" s="47"/>
    </row>
    <row r="41" spans="1:8" ht="15" customHeight="1">
      <c r="A41" s="45"/>
      <c r="B41" s="25" t="s">
        <v>106</v>
      </c>
      <c r="C41" s="158"/>
      <c r="D41" s="158"/>
      <c r="E41" s="158"/>
      <c r="F41" s="45"/>
      <c r="G41" s="45"/>
      <c r="H41" s="47"/>
    </row>
    <row r="42" spans="1:8" ht="15" customHeight="1">
      <c r="A42" s="48"/>
      <c r="B42" s="30" t="s">
        <v>107</v>
      </c>
      <c r="C42" s="166"/>
      <c r="D42" s="166"/>
      <c r="E42" s="166"/>
      <c r="F42" s="48"/>
      <c r="G42" s="48"/>
      <c r="H42" s="49"/>
    </row>
    <row r="43" spans="1:9" ht="15" customHeight="1">
      <c r="A43" s="79"/>
      <c r="B43" s="94" t="s">
        <v>108</v>
      </c>
      <c r="C43" s="84">
        <f>SUM(C21:C42)</f>
        <v>0</v>
      </c>
      <c r="D43" s="84" t="s">
        <v>60</v>
      </c>
      <c r="E43" s="84">
        <f>SUM(C43:D43)</f>
        <v>0</v>
      </c>
      <c r="F43" s="84"/>
      <c r="G43" s="84"/>
      <c r="H43" s="83"/>
      <c r="I43" s="1"/>
    </row>
    <row r="44" spans="1:9" ht="15" customHeight="1" thickBot="1">
      <c r="A44" s="11"/>
      <c r="B44" s="12" t="s">
        <v>110</v>
      </c>
      <c r="C44" s="91">
        <f>C19+C43</f>
        <v>0</v>
      </c>
      <c r="D44" s="91">
        <v>64.5</v>
      </c>
      <c r="E44" s="91">
        <v>64.5</v>
      </c>
      <c r="F44" s="91"/>
      <c r="G44" s="91"/>
      <c r="H44" s="350"/>
      <c r="I44" s="1"/>
    </row>
    <row r="45" spans="1:8" ht="15" customHeight="1" thickTop="1">
      <c r="A45" s="7"/>
      <c r="B45" s="7"/>
      <c r="C45" s="7"/>
      <c r="D45" s="7" t="s">
        <v>60</v>
      </c>
      <c r="E45" s="7"/>
      <c r="F45" s="7"/>
      <c r="G45" s="7"/>
      <c r="H45" s="7"/>
    </row>
    <row r="46" spans="1:8" ht="15" customHeight="1">
      <c r="A46" s="7"/>
      <c r="B46" s="7"/>
      <c r="C46" s="7"/>
      <c r="D46" s="7"/>
      <c r="E46" s="7"/>
      <c r="F46" s="7"/>
      <c r="G46" s="7"/>
      <c r="H46" s="7"/>
    </row>
    <row r="47" spans="1:8" ht="15" customHeight="1">
      <c r="A47" s="7"/>
      <c r="B47" s="7"/>
      <c r="C47" s="7"/>
      <c r="D47" s="7"/>
      <c r="E47" s="7"/>
      <c r="F47" s="7"/>
      <c r="G47" s="7"/>
      <c r="H47" s="7"/>
    </row>
    <row r="48" spans="1:8" ht="15" customHeight="1">
      <c r="A48" s="7"/>
      <c r="B48" s="7"/>
      <c r="C48" s="7"/>
      <c r="D48" s="7"/>
      <c r="E48" s="7"/>
      <c r="F48" s="7"/>
      <c r="G48" s="7"/>
      <c r="H48" s="7"/>
    </row>
    <row r="49" spans="1:8" ht="15" customHeight="1">
      <c r="A49" s="7"/>
      <c r="B49" s="7"/>
      <c r="C49" s="7"/>
      <c r="D49" s="7"/>
      <c r="E49" s="7"/>
      <c r="F49" s="7"/>
      <c r="G49" s="7"/>
      <c r="H49" s="7"/>
    </row>
    <row r="50" spans="1:8" ht="15" customHeight="1">
      <c r="A50" s="7"/>
      <c r="B50" s="7"/>
      <c r="C50" s="7"/>
      <c r="D50" s="7"/>
      <c r="E50" s="7"/>
      <c r="F50" s="7"/>
      <c r="G50" s="7"/>
      <c r="H50" s="92" t="s">
        <v>169</v>
      </c>
    </row>
    <row r="51" spans="1:8" ht="15" customHeight="1">
      <c r="A51" s="83">
        <v>1</v>
      </c>
      <c r="B51" s="84">
        <v>2</v>
      </c>
      <c r="C51" s="84">
        <v>3</v>
      </c>
      <c r="D51" s="84">
        <v>4</v>
      </c>
      <c r="E51" s="84">
        <v>5</v>
      </c>
      <c r="F51" s="84">
        <v>6</v>
      </c>
      <c r="G51" s="84">
        <v>7</v>
      </c>
      <c r="H51" s="83">
        <v>8</v>
      </c>
    </row>
    <row r="52" spans="1:9" ht="15" customHeight="1">
      <c r="A52" s="167"/>
      <c r="B52" s="127" t="s">
        <v>111</v>
      </c>
      <c r="C52" s="168">
        <f aca="true" t="shared" si="0" ref="C52:H52">C44</f>
        <v>0</v>
      </c>
      <c r="D52" s="168">
        <f t="shared" si="0"/>
        <v>64.5</v>
      </c>
      <c r="E52" s="168">
        <f t="shared" si="0"/>
        <v>64.5</v>
      </c>
      <c r="F52" s="168">
        <f t="shared" si="0"/>
        <v>0</v>
      </c>
      <c r="G52" s="168">
        <f t="shared" si="0"/>
        <v>0</v>
      </c>
      <c r="H52" s="167">
        <f t="shared" si="0"/>
        <v>0</v>
      </c>
      <c r="I52" s="1"/>
    </row>
    <row r="53" spans="1:8" ht="15" customHeight="1">
      <c r="A53" s="47"/>
      <c r="B53" s="45" t="s">
        <v>119</v>
      </c>
      <c r="C53" s="47"/>
      <c r="D53" s="45"/>
      <c r="E53" s="45"/>
      <c r="F53" s="47"/>
      <c r="G53" s="45"/>
      <c r="H53" s="47"/>
    </row>
    <row r="54" spans="1:8" ht="15" customHeight="1">
      <c r="A54" s="47"/>
      <c r="B54" s="169" t="s">
        <v>112</v>
      </c>
      <c r="C54" s="159">
        <v>0</v>
      </c>
      <c r="D54" s="337">
        <v>44</v>
      </c>
      <c r="E54" s="337">
        <f>SUM(C54:D54)</f>
        <v>44</v>
      </c>
      <c r="F54" s="47"/>
      <c r="G54" s="45"/>
      <c r="H54" s="47"/>
    </row>
    <row r="55" spans="1:8" ht="15" customHeight="1">
      <c r="A55" s="47"/>
      <c r="B55" s="45" t="s">
        <v>115</v>
      </c>
      <c r="C55" s="45"/>
      <c r="D55" s="45"/>
      <c r="E55" s="45"/>
      <c r="F55" s="45"/>
      <c r="G55" s="45"/>
      <c r="H55" s="47"/>
    </row>
    <row r="56" spans="1:8" ht="12.75">
      <c r="A56" s="47"/>
      <c r="B56" s="45" t="s">
        <v>113</v>
      </c>
      <c r="C56" s="45"/>
      <c r="D56" s="45"/>
      <c r="E56" s="45"/>
      <c r="F56" s="45"/>
      <c r="G56" s="45"/>
      <c r="H56" s="47"/>
    </row>
    <row r="57" spans="1:8" ht="12.75">
      <c r="A57" s="47"/>
      <c r="B57" s="45" t="s">
        <v>114</v>
      </c>
      <c r="C57" s="45"/>
      <c r="D57" s="45"/>
      <c r="E57" s="45"/>
      <c r="F57" s="45"/>
      <c r="G57" s="45"/>
      <c r="H57" s="47"/>
    </row>
    <row r="58" spans="1:8" ht="12.75">
      <c r="A58" s="47"/>
      <c r="B58" s="45" t="s">
        <v>116</v>
      </c>
      <c r="C58" s="45"/>
      <c r="D58" s="45"/>
      <c r="E58" s="45"/>
      <c r="F58" s="45"/>
      <c r="G58" s="45"/>
      <c r="H58" s="47"/>
    </row>
    <row r="59" spans="1:8" ht="12.75">
      <c r="A59" s="45"/>
      <c r="B59" s="45" t="s">
        <v>118</v>
      </c>
      <c r="C59" s="45"/>
      <c r="D59" s="45"/>
      <c r="E59" s="45"/>
      <c r="F59" s="45"/>
      <c r="G59" s="45"/>
      <c r="H59" s="47"/>
    </row>
    <row r="60" spans="1:8" ht="12.75">
      <c r="A60" s="45"/>
      <c r="B60" s="45" t="s">
        <v>117</v>
      </c>
      <c r="C60" s="45"/>
      <c r="D60" s="45"/>
      <c r="E60" s="45"/>
      <c r="F60" s="45"/>
      <c r="G60" s="45"/>
      <c r="H60" s="47"/>
    </row>
    <row r="61" spans="1:8" ht="12.75">
      <c r="A61" s="45"/>
      <c r="B61" s="25" t="s">
        <v>139</v>
      </c>
      <c r="C61" s="45"/>
      <c r="D61" s="45"/>
      <c r="E61" s="45"/>
      <c r="F61" s="45"/>
      <c r="G61" s="45"/>
      <c r="H61" s="47"/>
    </row>
    <row r="62" spans="1:8" ht="12.75">
      <c r="A62" s="45"/>
      <c r="B62" s="25" t="s">
        <v>140</v>
      </c>
      <c r="C62" s="45"/>
      <c r="D62" s="45"/>
      <c r="E62" s="45"/>
      <c r="F62" s="45"/>
      <c r="G62" s="45"/>
      <c r="H62" s="47"/>
    </row>
    <row r="63" spans="1:8" ht="12.75">
      <c r="A63" s="48"/>
      <c r="B63" s="30" t="s">
        <v>141</v>
      </c>
      <c r="C63" s="48"/>
      <c r="D63" s="48"/>
      <c r="E63" s="48"/>
      <c r="F63" s="48"/>
      <c r="G63" s="48"/>
      <c r="H63" s="49"/>
    </row>
    <row r="64" spans="1:9" ht="12.75">
      <c r="A64" s="79"/>
      <c r="B64" s="34" t="s">
        <v>120</v>
      </c>
      <c r="C64" s="84">
        <f>SUM(C54:C63)</f>
        <v>0</v>
      </c>
      <c r="D64" s="338">
        <f>SUM(D54:D63)</f>
        <v>44</v>
      </c>
      <c r="E64" s="338">
        <f>SUM(E54:E63)</f>
        <v>44</v>
      </c>
      <c r="F64" s="84"/>
      <c r="G64" s="84"/>
      <c r="H64" s="83"/>
      <c r="I64" s="1"/>
    </row>
    <row r="65" spans="1:8" ht="12.75">
      <c r="A65" s="42"/>
      <c r="B65" s="22" t="s">
        <v>121</v>
      </c>
      <c r="C65" s="42"/>
      <c r="D65" s="42"/>
      <c r="E65" s="42"/>
      <c r="F65" s="42"/>
      <c r="G65" s="42"/>
      <c r="H65" s="44"/>
    </row>
    <row r="66" spans="1:8" ht="12.75">
      <c r="A66" s="45"/>
      <c r="B66" s="25" t="s">
        <v>122</v>
      </c>
      <c r="C66" s="45"/>
      <c r="D66" s="45"/>
      <c r="E66" s="45"/>
      <c r="F66" s="45"/>
      <c r="G66" s="45"/>
      <c r="H66" s="47"/>
    </row>
    <row r="67" spans="1:8" ht="12.75">
      <c r="A67" s="45"/>
      <c r="B67" s="25" t="s">
        <v>123</v>
      </c>
      <c r="C67" s="45"/>
      <c r="D67" s="45"/>
      <c r="E67" s="45"/>
      <c r="F67" s="45"/>
      <c r="G67" s="45"/>
      <c r="H67" s="47"/>
    </row>
    <row r="68" spans="1:8" ht="12.75">
      <c r="A68" s="45"/>
      <c r="B68" s="25" t="s">
        <v>124</v>
      </c>
      <c r="C68" s="45"/>
      <c r="D68" s="45"/>
      <c r="E68" s="45"/>
      <c r="F68" s="45"/>
      <c r="G68" s="45"/>
      <c r="H68" s="47"/>
    </row>
    <row r="69" spans="1:8" ht="12.75">
      <c r="A69" s="45"/>
      <c r="B69" s="25" t="s">
        <v>125</v>
      </c>
      <c r="C69" s="45"/>
      <c r="D69" s="45"/>
      <c r="E69" s="45"/>
      <c r="F69" s="45"/>
      <c r="G69" s="45"/>
      <c r="H69" s="47"/>
    </row>
    <row r="70" spans="1:8" ht="12.75">
      <c r="A70" s="45"/>
      <c r="B70" s="25" t="s">
        <v>126</v>
      </c>
      <c r="C70" s="45"/>
      <c r="D70" s="45"/>
      <c r="E70" s="45"/>
      <c r="F70" s="45"/>
      <c r="G70" s="45"/>
      <c r="H70" s="47"/>
    </row>
    <row r="71" spans="1:8" ht="12.75">
      <c r="A71" s="45"/>
      <c r="B71" s="25" t="s">
        <v>127</v>
      </c>
      <c r="C71" s="45"/>
      <c r="D71" s="45"/>
      <c r="E71" s="45"/>
      <c r="F71" s="45"/>
      <c r="G71" s="45"/>
      <c r="H71" s="47"/>
    </row>
    <row r="72" spans="1:8" ht="12.75">
      <c r="A72" s="45"/>
      <c r="B72" s="25" t="s">
        <v>128</v>
      </c>
      <c r="C72" s="45"/>
      <c r="D72" s="45"/>
      <c r="E72" s="45"/>
      <c r="F72" s="45"/>
      <c r="G72" s="45"/>
      <c r="H72" s="47"/>
    </row>
    <row r="73" spans="1:8" ht="12.75">
      <c r="A73" s="45"/>
      <c r="B73" s="165" t="s">
        <v>130</v>
      </c>
      <c r="C73" s="158">
        <v>0</v>
      </c>
      <c r="D73" s="158">
        <v>8</v>
      </c>
      <c r="E73" s="158">
        <v>8</v>
      </c>
      <c r="F73" s="45"/>
      <c r="G73" s="45"/>
      <c r="H73" s="47"/>
    </row>
    <row r="74" spans="1:8" ht="12.75">
      <c r="A74" s="45"/>
      <c r="B74" s="165" t="s">
        <v>129</v>
      </c>
      <c r="C74" s="45"/>
      <c r="D74" s="45"/>
      <c r="E74" s="45"/>
      <c r="F74" s="45"/>
      <c r="G74" s="45"/>
      <c r="H74" s="47"/>
    </row>
    <row r="75" spans="1:8" ht="12.75">
      <c r="A75" s="45"/>
      <c r="B75" s="25" t="s">
        <v>131</v>
      </c>
      <c r="C75" s="45"/>
      <c r="D75" s="45"/>
      <c r="E75" s="45"/>
      <c r="F75" s="45"/>
      <c r="G75" s="45"/>
      <c r="H75" s="47"/>
    </row>
    <row r="76" spans="1:8" ht="12.75">
      <c r="A76" s="45"/>
      <c r="B76" s="25" t="s">
        <v>132</v>
      </c>
      <c r="C76" s="45"/>
      <c r="D76" s="45"/>
      <c r="E76" s="45"/>
      <c r="F76" s="45"/>
      <c r="G76" s="45"/>
      <c r="H76" s="47"/>
    </row>
    <row r="77" spans="1:8" ht="12.75">
      <c r="A77" s="45"/>
      <c r="B77" s="25" t="s">
        <v>133</v>
      </c>
      <c r="C77" s="45"/>
      <c r="D77" s="45"/>
      <c r="E77" s="45"/>
      <c r="F77" s="45"/>
      <c r="G77" s="45"/>
      <c r="H77" s="47"/>
    </row>
    <row r="78" spans="1:8" ht="12.75">
      <c r="A78" s="45"/>
      <c r="B78" s="25" t="s">
        <v>134</v>
      </c>
      <c r="C78" s="45"/>
      <c r="D78" s="45"/>
      <c r="E78" s="45"/>
      <c r="F78" s="45"/>
      <c r="G78" s="45"/>
      <c r="H78" s="47"/>
    </row>
    <row r="79" spans="1:8" ht="12.75">
      <c r="A79" s="45"/>
      <c r="B79" s="25" t="s">
        <v>135</v>
      </c>
      <c r="C79" s="45"/>
      <c r="D79" s="45"/>
      <c r="E79" s="45"/>
      <c r="F79" s="45"/>
      <c r="G79" s="45"/>
      <c r="H79" s="47"/>
    </row>
    <row r="80" spans="1:8" ht="12.75">
      <c r="A80" s="48"/>
      <c r="B80" s="30" t="s">
        <v>136</v>
      </c>
      <c r="C80" s="48"/>
      <c r="D80" s="48"/>
      <c r="E80" s="48"/>
      <c r="F80" s="48"/>
      <c r="G80" s="48"/>
      <c r="H80" s="49"/>
    </row>
    <row r="81" spans="1:9" ht="12.75">
      <c r="A81" s="79"/>
      <c r="B81" s="122" t="s">
        <v>137</v>
      </c>
      <c r="C81" s="84">
        <f>SUM(C66:C80)</f>
        <v>0</v>
      </c>
      <c r="D81" s="84">
        <f>SUM(D66:D80)</f>
        <v>8</v>
      </c>
      <c r="E81" s="84">
        <f>SUM(E66:E80)</f>
        <v>8</v>
      </c>
      <c r="F81" s="84"/>
      <c r="G81" s="84"/>
      <c r="H81" s="83"/>
      <c r="I81" s="1"/>
    </row>
    <row r="82" spans="1:10" ht="12.75">
      <c r="A82" s="170">
        <v>2</v>
      </c>
      <c r="B82" s="171" t="s">
        <v>138</v>
      </c>
      <c r="C82" s="42"/>
      <c r="D82" s="42"/>
      <c r="E82" s="42"/>
      <c r="F82" s="42"/>
      <c r="G82" s="42"/>
      <c r="H82" s="44"/>
      <c r="I82" s="112"/>
      <c r="J82" s="112"/>
    </row>
    <row r="83" spans="1:10" ht="12.75">
      <c r="A83" s="45"/>
      <c r="B83" s="47" t="s">
        <v>142</v>
      </c>
      <c r="C83" s="45"/>
      <c r="D83" s="45"/>
      <c r="E83" s="45"/>
      <c r="F83" s="45"/>
      <c r="G83" s="45"/>
      <c r="H83" s="47"/>
      <c r="I83" s="112"/>
      <c r="J83" s="112"/>
    </row>
    <row r="84" spans="1:10" ht="12.75">
      <c r="A84" s="45"/>
      <c r="B84" s="47" t="s">
        <v>143</v>
      </c>
      <c r="C84" s="45"/>
      <c r="D84" s="45"/>
      <c r="E84" s="45"/>
      <c r="F84" s="45"/>
      <c r="G84" s="45"/>
      <c r="H84" s="47"/>
      <c r="I84" s="112"/>
      <c r="J84" s="112"/>
    </row>
    <row r="85" spans="1:10" ht="12.75">
      <c r="A85" s="45"/>
      <c r="B85" s="47" t="s">
        <v>144</v>
      </c>
      <c r="C85" s="45"/>
      <c r="D85" s="45"/>
      <c r="E85" s="45"/>
      <c r="F85" s="45"/>
      <c r="G85" s="45"/>
      <c r="H85" s="47"/>
      <c r="I85" s="112"/>
      <c r="J85" s="112"/>
    </row>
    <row r="86" spans="1:10" ht="12.75">
      <c r="A86" s="45"/>
      <c r="B86" s="47" t="s">
        <v>145</v>
      </c>
      <c r="C86" s="45"/>
      <c r="D86" s="45"/>
      <c r="E86" s="45"/>
      <c r="F86" s="45"/>
      <c r="G86" s="45"/>
      <c r="H86" s="47"/>
      <c r="I86" s="112"/>
      <c r="J86" s="112"/>
    </row>
    <row r="87" spans="1:10" ht="12.75">
      <c r="A87" s="45"/>
      <c r="B87" s="47" t="s">
        <v>146</v>
      </c>
      <c r="C87" s="45"/>
      <c r="D87" s="45"/>
      <c r="E87" s="45"/>
      <c r="F87" s="45"/>
      <c r="G87" s="45"/>
      <c r="H87" s="47"/>
      <c r="I87" s="112"/>
      <c r="J87" s="112"/>
    </row>
    <row r="88" spans="1:10" ht="12.75">
      <c r="A88" s="45"/>
      <c r="B88" s="47" t="s">
        <v>147</v>
      </c>
      <c r="C88" s="45"/>
      <c r="D88" s="45"/>
      <c r="E88" s="45"/>
      <c r="F88" s="45"/>
      <c r="G88" s="45"/>
      <c r="H88" s="47"/>
      <c r="I88" s="112"/>
      <c r="J88" s="112"/>
    </row>
    <row r="89" spans="1:10" ht="12.75">
      <c r="A89" s="45"/>
      <c r="B89" s="47" t="s">
        <v>149</v>
      </c>
      <c r="C89" s="45"/>
      <c r="D89" s="45"/>
      <c r="E89" s="45"/>
      <c r="F89" s="45"/>
      <c r="G89" s="45"/>
      <c r="H89" s="47"/>
      <c r="I89" s="112"/>
      <c r="J89" s="112"/>
    </row>
    <row r="90" spans="1:10" ht="12.75">
      <c r="A90" s="45"/>
      <c r="B90" s="47" t="s">
        <v>148</v>
      </c>
      <c r="C90" s="45"/>
      <c r="D90" s="45"/>
      <c r="E90" s="45"/>
      <c r="F90" s="45"/>
      <c r="G90" s="45"/>
      <c r="H90" s="47"/>
      <c r="I90" s="112"/>
      <c r="J90" s="112"/>
    </row>
    <row r="91" spans="1:10" ht="12.75">
      <c r="A91" s="45"/>
      <c r="B91" s="47" t="s">
        <v>150</v>
      </c>
      <c r="C91" s="45"/>
      <c r="D91" s="45"/>
      <c r="E91" s="45"/>
      <c r="F91" s="45"/>
      <c r="G91" s="45"/>
      <c r="H91" s="47"/>
      <c r="I91" s="112"/>
      <c r="J91" s="112"/>
    </row>
    <row r="92" spans="1:10" ht="12.75">
      <c r="A92" s="45"/>
      <c r="B92" s="47" t="s">
        <v>154</v>
      </c>
      <c r="C92" s="45"/>
      <c r="D92" s="45"/>
      <c r="E92" s="45"/>
      <c r="F92" s="45"/>
      <c r="G92" s="45"/>
      <c r="H92" s="47"/>
      <c r="I92" s="112"/>
      <c r="J92" s="112"/>
    </row>
    <row r="93" spans="1:10" ht="12.75">
      <c r="A93" s="45"/>
      <c r="B93" s="172" t="s">
        <v>151</v>
      </c>
      <c r="C93" s="158">
        <f>G223</f>
        <v>0</v>
      </c>
      <c r="D93" s="158" t="e">
        <f>#REF!</f>
        <v>#REF!</v>
      </c>
      <c r="E93" s="158" t="e">
        <f>SUM(C93:D93)</f>
        <v>#REF!</v>
      </c>
      <c r="F93" s="45"/>
      <c r="G93" s="45"/>
      <c r="H93" s="47"/>
      <c r="I93" s="112"/>
      <c r="J93" s="112"/>
    </row>
    <row r="94" spans="1:10" ht="12.75">
      <c r="A94" s="45"/>
      <c r="B94" s="47" t="s">
        <v>152</v>
      </c>
      <c r="C94" s="45"/>
      <c r="D94" s="45"/>
      <c r="E94" s="45"/>
      <c r="F94" s="45"/>
      <c r="G94" s="45"/>
      <c r="H94" s="47"/>
      <c r="I94" s="112"/>
      <c r="J94" s="112"/>
    </row>
    <row r="95" spans="1:10" ht="12.75">
      <c r="A95" s="45"/>
      <c r="B95" s="47" t="s">
        <v>153</v>
      </c>
      <c r="C95" s="45"/>
      <c r="D95" s="45"/>
      <c r="E95" s="45"/>
      <c r="F95" s="45"/>
      <c r="G95" s="45"/>
      <c r="H95" s="47"/>
      <c r="I95" s="112"/>
      <c r="J95" s="112"/>
    </row>
    <row r="96" spans="1:10" ht="12.75">
      <c r="A96" s="45"/>
      <c r="B96" s="47" t="s">
        <v>155</v>
      </c>
      <c r="C96" s="45"/>
      <c r="D96" s="45"/>
      <c r="E96" s="45"/>
      <c r="F96" s="45"/>
      <c r="G96" s="45"/>
      <c r="H96" s="47"/>
      <c r="I96" s="112"/>
      <c r="J96" s="112"/>
    </row>
    <row r="97" spans="1:10" ht="12.75">
      <c r="A97" s="45"/>
      <c r="B97" s="47" t="s">
        <v>156</v>
      </c>
      <c r="C97" s="45"/>
      <c r="D97" s="45"/>
      <c r="E97" s="45"/>
      <c r="F97" s="45"/>
      <c r="G97" s="45"/>
      <c r="H97" s="47"/>
      <c r="I97" s="112"/>
      <c r="J97" s="112"/>
    </row>
    <row r="98" spans="1:10" ht="12.75">
      <c r="A98" s="45"/>
      <c r="B98" s="47" t="s">
        <v>157</v>
      </c>
      <c r="C98" s="45"/>
      <c r="D98" s="45"/>
      <c r="E98" s="45"/>
      <c r="F98" s="45"/>
      <c r="G98" s="45"/>
      <c r="H98" s="47"/>
      <c r="I98" s="112"/>
      <c r="J98" s="112"/>
    </row>
    <row r="99" spans="1:10" ht="12.75">
      <c r="A99" s="48"/>
      <c r="B99" s="49" t="s">
        <v>158</v>
      </c>
      <c r="C99" s="48"/>
      <c r="D99" s="48"/>
      <c r="E99" s="48"/>
      <c r="F99" s="48"/>
      <c r="G99" s="48"/>
      <c r="H99" s="49"/>
      <c r="I99" s="112"/>
      <c r="J99" s="112"/>
    </row>
    <row r="100" spans="1:10" ht="13.5" thickBot="1">
      <c r="A100" s="11"/>
      <c r="B100" s="12" t="s">
        <v>159</v>
      </c>
      <c r="C100" s="91">
        <f>SUM(C83:C99)</f>
        <v>0</v>
      </c>
      <c r="D100" s="91" t="e">
        <f>SUM(D83:D99)</f>
        <v>#REF!</v>
      </c>
      <c r="E100" s="91" t="e">
        <f>SUM(E83:E99)</f>
        <v>#REF!</v>
      </c>
      <c r="F100" s="91"/>
      <c r="G100" s="91"/>
      <c r="H100" s="350"/>
      <c r="I100" s="1"/>
      <c r="J100" s="112"/>
    </row>
    <row r="101" spans="1:10" ht="14.25" thickBot="1" thickTop="1">
      <c r="A101" s="90"/>
      <c r="B101" s="121" t="s">
        <v>160</v>
      </c>
      <c r="C101" s="135">
        <f>C52+C64+C81+C100</f>
        <v>0</v>
      </c>
      <c r="D101" s="339">
        <v>141.5</v>
      </c>
      <c r="E101" s="339">
        <v>141.5</v>
      </c>
      <c r="F101" s="93"/>
      <c r="G101" s="93"/>
      <c r="H101" s="351"/>
      <c r="J101" s="112"/>
    </row>
    <row r="102" spans="1:10" ht="13.5" thickTop="1">
      <c r="A102" s="7"/>
      <c r="B102" s="7"/>
      <c r="C102" s="7"/>
      <c r="D102" s="7" t="s">
        <v>60</v>
      </c>
      <c r="E102" s="7"/>
      <c r="F102" s="7"/>
      <c r="G102" s="7"/>
      <c r="H102" s="7"/>
      <c r="J102" s="112"/>
    </row>
    <row r="103" spans="1:10" ht="12.75">
      <c r="A103" s="7"/>
      <c r="B103" s="7"/>
      <c r="C103" s="7"/>
      <c r="D103" s="7"/>
      <c r="E103" s="7"/>
      <c r="F103" s="7"/>
      <c r="G103" s="7"/>
      <c r="H103" s="7"/>
      <c r="J103" s="112"/>
    </row>
    <row r="104" ht="12.75">
      <c r="J104" s="112"/>
    </row>
    <row r="105" spans="1:10" ht="12.75">
      <c r="A105" s="75"/>
      <c r="B105" s="75"/>
      <c r="C105" s="75"/>
      <c r="D105" s="75"/>
      <c r="E105" s="75"/>
      <c r="F105" s="75"/>
      <c r="G105" s="75"/>
      <c r="H105" s="99" t="s">
        <v>182</v>
      </c>
      <c r="J105" s="112"/>
    </row>
    <row r="106" spans="1:10" ht="12.75">
      <c r="A106" s="89" t="s">
        <v>171</v>
      </c>
      <c r="B106" s="87" t="s">
        <v>163</v>
      </c>
      <c r="C106" s="7"/>
      <c r="D106" s="87"/>
      <c r="E106" s="7"/>
      <c r="F106" s="7"/>
      <c r="G106" s="7"/>
      <c r="H106" s="97"/>
      <c r="J106" s="112"/>
    </row>
    <row r="107" spans="1:10" ht="12.75">
      <c r="A107" s="77"/>
      <c r="B107" s="78"/>
      <c r="C107" s="7"/>
      <c r="D107" s="78" t="s">
        <v>164</v>
      </c>
      <c r="E107" s="7"/>
      <c r="F107" s="7"/>
      <c r="G107" s="7"/>
      <c r="H107" s="85"/>
      <c r="J107" s="112"/>
    </row>
    <row r="108" spans="1:10" ht="12.75">
      <c r="A108" s="77"/>
      <c r="B108" s="78"/>
      <c r="C108" s="7"/>
      <c r="D108" s="78" t="s">
        <v>165</v>
      </c>
      <c r="E108" s="7"/>
      <c r="F108" s="7"/>
      <c r="G108" s="7"/>
      <c r="H108" s="85"/>
      <c r="J108" s="112"/>
    </row>
    <row r="109" spans="1:10" ht="12.75">
      <c r="A109" s="77"/>
      <c r="B109" s="78"/>
      <c r="C109" s="7"/>
      <c r="D109" s="78" t="s">
        <v>166</v>
      </c>
      <c r="E109" s="7"/>
      <c r="F109" s="7"/>
      <c r="G109" s="7"/>
      <c r="H109" s="85"/>
      <c r="J109" s="112"/>
    </row>
    <row r="110" spans="1:10" ht="12.75">
      <c r="A110" s="77"/>
      <c r="B110" s="78"/>
      <c r="C110" s="7"/>
      <c r="D110" s="78" t="s">
        <v>167</v>
      </c>
      <c r="E110" s="7"/>
      <c r="F110" s="7"/>
      <c r="G110" s="7"/>
      <c r="H110" s="85"/>
      <c r="J110" s="112"/>
    </row>
    <row r="111" spans="1:10" ht="12.75">
      <c r="A111" s="96"/>
      <c r="B111" s="1"/>
      <c r="D111" s="1"/>
      <c r="H111" s="88"/>
      <c r="J111" s="112"/>
    </row>
    <row r="112" spans="1:10" ht="12.75">
      <c r="A112" s="96"/>
      <c r="B112" s="1"/>
      <c r="D112" s="1"/>
      <c r="H112" s="88"/>
      <c r="J112" s="112"/>
    </row>
    <row r="113" spans="1:10" ht="12.75">
      <c r="A113" s="96"/>
      <c r="B113" s="1"/>
      <c r="D113" s="1"/>
      <c r="H113" s="88"/>
      <c r="J113" s="112"/>
    </row>
    <row r="114" spans="1:10" ht="12.75">
      <c r="A114" s="96"/>
      <c r="B114" s="1"/>
      <c r="D114" s="1" t="s">
        <v>168</v>
      </c>
      <c r="H114" s="88"/>
      <c r="J114" s="112"/>
    </row>
    <row r="115" spans="1:10" ht="12.75">
      <c r="A115" s="41"/>
      <c r="B115" s="95"/>
      <c r="C115" s="53"/>
      <c r="D115" s="95"/>
      <c r="E115" s="53"/>
      <c r="F115" s="53"/>
      <c r="G115" s="53"/>
      <c r="H115" s="98"/>
      <c r="J115" s="112"/>
    </row>
    <row r="116" spans="1:10" ht="12.75">
      <c r="A116" s="77" t="s">
        <v>170</v>
      </c>
      <c r="B116" s="78" t="s">
        <v>172</v>
      </c>
      <c r="C116" s="7"/>
      <c r="D116" s="78"/>
      <c r="E116" s="7"/>
      <c r="F116" s="7"/>
      <c r="G116" s="7"/>
      <c r="H116" s="85"/>
      <c r="J116" s="112"/>
    </row>
    <row r="117" spans="1:10" ht="12.75">
      <c r="A117" s="77"/>
      <c r="B117" s="78" t="s">
        <v>173</v>
      </c>
      <c r="C117" s="7"/>
      <c r="D117" s="78" t="s">
        <v>174</v>
      </c>
      <c r="E117" s="7"/>
      <c r="F117" s="7"/>
      <c r="G117" s="7"/>
      <c r="H117" s="85"/>
      <c r="J117" s="112"/>
    </row>
    <row r="118" spans="1:10" ht="12.75">
      <c r="A118" s="77"/>
      <c r="B118" s="78"/>
      <c r="C118" s="7"/>
      <c r="D118" s="78" t="s">
        <v>175</v>
      </c>
      <c r="E118" s="7"/>
      <c r="F118" s="7"/>
      <c r="G118" s="7"/>
      <c r="H118" s="85"/>
      <c r="J118" s="112"/>
    </row>
    <row r="119" spans="1:10" ht="12.75">
      <c r="A119" s="77"/>
      <c r="B119" s="78"/>
      <c r="C119" s="7"/>
      <c r="D119" s="78" t="s">
        <v>275</v>
      </c>
      <c r="E119" s="7"/>
      <c r="F119" s="7"/>
      <c r="G119" s="7"/>
      <c r="H119" s="85"/>
      <c r="J119" s="112"/>
    </row>
    <row r="120" spans="1:10" ht="12.75">
      <c r="A120" s="96"/>
      <c r="B120" s="1"/>
      <c r="D120" s="1"/>
      <c r="H120" s="88"/>
      <c r="J120" s="112"/>
    </row>
    <row r="121" spans="1:10" ht="12.75">
      <c r="A121" s="96"/>
      <c r="B121" s="1"/>
      <c r="D121" s="1"/>
      <c r="H121" s="88"/>
      <c r="J121" s="112"/>
    </row>
    <row r="122" spans="1:10" ht="12.75">
      <c r="A122" s="96"/>
      <c r="B122" s="1"/>
      <c r="D122" s="1"/>
      <c r="H122" s="88"/>
      <c r="J122" s="112"/>
    </row>
    <row r="123" spans="1:10" ht="15">
      <c r="A123" s="96"/>
      <c r="B123" s="1"/>
      <c r="D123" s="353" t="s">
        <v>246</v>
      </c>
      <c r="E123" s="292"/>
      <c r="F123" s="70"/>
      <c r="H123" s="88"/>
      <c r="J123" s="112"/>
    </row>
    <row r="124" spans="1:10" ht="15">
      <c r="A124" s="41"/>
      <c r="B124" s="95"/>
      <c r="C124" s="53"/>
      <c r="D124" s="355" t="s">
        <v>247</v>
      </c>
      <c r="E124" s="354"/>
      <c r="F124" s="369"/>
      <c r="G124" s="53"/>
      <c r="H124" s="98"/>
      <c r="I124" s="53"/>
      <c r="J124" s="112"/>
    </row>
    <row r="125" ht="12.75">
      <c r="J125" s="112"/>
    </row>
    <row r="126" ht="12.75">
      <c r="J126" s="112"/>
    </row>
    <row r="127" ht="12.75">
      <c r="J127" s="112"/>
    </row>
    <row r="128" ht="12.75">
      <c r="J128" s="112"/>
    </row>
    <row r="129" ht="12.75">
      <c r="J129" s="112"/>
    </row>
    <row r="130" ht="12.75">
      <c r="J130" s="112"/>
    </row>
    <row r="131" ht="12.75">
      <c r="J131" s="112"/>
    </row>
    <row r="132" ht="12.75">
      <c r="J132" s="112"/>
    </row>
    <row r="133" ht="12.75">
      <c r="J133" s="112"/>
    </row>
    <row r="134" ht="12.75">
      <c r="J134" s="112"/>
    </row>
    <row r="135" ht="12.75">
      <c r="J135" s="112"/>
    </row>
    <row r="136" ht="12.75">
      <c r="J136" s="112"/>
    </row>
    <row r="137" ht="12.75">
      <c r="J137" s="112"/>
    </row>
    <row r="138" ht="12.75">
      <c r="J138" s="112"/>
    </row>
    <row r="139" ht="12.75">
      <c r="J139" s="112"/>
    </row>
    <row r="140" ht="12.75">
      <c r="J140" s="112"/>
    </row>
    <row r="141" ht="12.75">
      <c r="J141" s="112"/>
    </row>
    <row r="142" ht="12.75">
      <c r="J142" s="112"/>
    </row>
    <row r="143" ht="12.75">
      <c r="J143" s="112"/>
    </row>
    <row r="144" ht="12.75">
      <c r="J144" s="112"/>
    </row>
    <row r="145" ht="12.75">
      <c r="J145" s="112"/>
    </row>
    <row r="146" ht="12.75">
      <c r="J146" s="112"/>
    </row>
    <row r="147" ht="12.75">
      <c r="J147" s="112"/>
    </row>
    <row r="148" ht="12.75">
      <c r="J148" s="112"/>
    </row>
    <row r="149" ht="12.75">
      <c r="J149" s="112"/>
    </row>
    <row r="150" ht="12.75">
      <c r="J150" s="112"/>
    </row>
    <row r="151" ht="12.75">
      <c r="J151" s="112"/>
    </row>
    <row r="152" ht="12.75">
      <c r="J152" s="112"/>
    </row>
    <row r="153" ht="12.75">
      <c r="J153" s="112"/>
    </row>
    <row r="154" ht="12.75">
      <c r="J154" s="112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C1">
      <selection activeCell="J15" sqref="J15"/>
    </sheetView>
  </sheetViews>
  <sheetFormatPr defaultColWidth="9.140625" defaultRowHeight="12.75"/>
  <cols>
    <col min="3" max="3" width="52.00390625" style="0" customWidth="1"/>
    <col min="4" max="4" width="12.421875" style="0" customWidth="1"/>
    <col min="5" max="5" width="26.00390625" style="0" customWidth="1"/>
    <col min="6" max="6" width="11.421875" style="0" customWidth="1"/>
    <col min="7" max="7" width="13.57421875" style="0" customWidth="1"/>
  </cols>
  <sheetData>
    <row r="1" spans="1:7" ht="15.75" thickTop="1">
      <c r="A1" s="347" t="s">
        <v>45</v>
      </c>
      <c r="B1" s="346" t="s">
        <v>46</v>
      </c>
      <c r="C1" s="294"/>
      <c r="D1" s="295" t="s">
        <v>48</v>
      </c>
      <c r="E1" s="294" t="s">
        <v>50</v>
      </c>
      <c r="F1" s="294" t="s">
        <v>63</v>
      </c>
      <c r="G1" s="296" t="s">
        <v>53</v>
      </c>
    </row>
    <row r="2" spans="1:7" ht="15">
      <c r="A2" s="299"/>
      <c r="B2" s="298" t="s">
        <v>47</v>
      </c>
      <c r="C2" s="297"/>
      <c r="D2" s="298" t="s">
        <v>49</v>
      </c>
      <c r="E2" s="297" t="s">
        <v>51</v>
      </c>
      <c r="F2" s="297" t="s">
        <v>52</v>
      </c>
      <c r="G2" s="299" t="s">
        <v>54</v>
      </c>
    </row>
    <row r="3" spans="1:7" ht="15">
      <c r="A3" s="302">
        <v>1</v>
      </c>
      <c r="B3" s="301">
        <v>2</v>
      </c>
      <c r="C3" s="300"/>
      <c r="D3" s="301">
        <v>3</v>
      </c>
      <c r="E3" s="300">
        <v>4</v>
      </c>
      <c r="F3" s="300">
        <v>5</v>
      </c>
      <c r="G3" s="302">
        <v>6</v>
      </c>
    </row>
    <row r="4" spans="1:7" ht="15">
      <c r="A4" s="305">
        <v>1</v>
      </c>
      <c r="B4" s="61" t="s">
        <v>290</v>
      </c>
      <c r="C4" s="303"/>
      <c r="D4" s="60" t="s">
        <v>60</v>
      </c>
      <c r="E4" s="303" t="s">
        <v>60</v>
      </c>
      <c r="F4" s="304" t="s">
        <v>60</v>
      </c>
      <c r="G4" s="323" t="s">
        <v>296</v>
      </c>
    </row>
    <row r="5" spans="1:7" ht="15">
      <c r="A5" s="305"/>
      <c r="B5" s="345" t="s">
        <v>291</v>
      </c>
      <c r="C5" s="303"/>
      <c r="D5" s="60" t="s">
        <v>60</v>
      </c>
      <c r="E5" s="303" t="s">
        <v>60</v>
      </c>
      <c r="F5" s="304" t="s">
        <v>60</v>
      </c>
      <c r="G5" s="62" t="s">
        <v>297</v>
      </c>
    </row>
    <row r="6" spans="1:7" ht="15">
      <c r="A6" s="305"/>
      <c r="B6" s="328" t="s">
        <v>292</v>
      </c>
      <c r="C6" s="60"/>
      <c r="D6" s="60" t="s">
        <v>294</v>
      </c>
      <c r="E6" s="306" t="s">
        <v>304</v>
      </c>
      <c r="F6" s="304">
        <v>4</v>
      </c>
      <c r="G6" s="62" t="s">
        <v>60</v>
      </c>
    </row>
    <row r="7" spans="1:7" ht="15">
      <c r="A7" s="341"/>
      <c r="B7" s="328" t="s">
        <v>293</v>
      </c>
      <c r="C7" s="321"/>
      <c r="D7" s="321" t="s">
        <v>295</v>
      </c>
      <c r="E7" s="370"/>
      <c r="F7" s="336"/>
      <c r="G7" s="312"/>
    </row>
    <row r="8" spans="1:7" ht="15">
      <c r="A8" s="66"/>
      <c r="B8" s="328" t="s">
        <v>293</v>
      </c>
      <c r="C8" s="321"/>
      <c r="D8" s="68" t="s">
        <v>60</v>
      </c>
      <c r="E8" s="357" t="s">
        <v>60</v>
      </c>
      <c r="F8" s="372" t="s">
        <v>60</v>
      </c>
      <c r="G8" s="66"/>
    </row>
    <row r="9" spans="1:7" ht="15">
      <c r="A9" s="305">
        <v>2</v>
      </c>
      <c r="B9" s="61" t="s">
        <v>298</v>
      </c>
      <c r="C9" s="307"/>
      <c r="D9" s="308"/>
      <c r="E9" s="307"/>
      <c r="F9" s="373"/>
      <c r="G9" s="371" t="s">
        <v>248</v>
      </c>
    </row>
    <row r="10" spans="1:7" ht="15">
      <c r="A10" s="62"/>
      <c r="B10" s="345" t="s">
        <v>299</v>
      </c>
      <c r="C10" s="310"/>
      <c r="D10" s="311"/>
      <c r="E10" s="310"/>
      <c r="F10" s="329"/>
      <c r="G10" s="316" t="s">
        <v>315</v>
      </c>
    </row>
    <row r="11" spans="1:7" ht="15">
      <c r="A11" s="62"/>
      <c r="B11" s="328" t="s">
        <v>300</v>
      </c>
      <c r="C11" s="310"/>
      <c r="D11" s="311"/>
      <c r="E11" s="313" t="s">
        <v>60</v>
      </c>
      <c r="F11" s="309"/>
      <c r="G11" s="316"/>
    </row>
    <row r="12" spans="1:7" ht="15">
      <c r="A12" s="312"/>
      <c r="B12" s="328" t="s">
        <v>301</v>
      </c>
      <c r="C12" s="314"/>
      <c r="D12" s="315"/>
      <c r="E12" s="313"/>
      <c r="F12" s="309"/>
      <c r="G12" s="324"/>
    </row>
    <row r="13" spans="1:7" ht="15">
      <c r="A13" s="312"/>
      <c r="B13" s="345" t="s">
        <v>302</v>
      </c>
      <c r="C13" s="314"/>
      <c r="D13" s="315" t="s">
        <v>240</v>
      </c>
      <c r="E13" s="306" t="s">
        <v>304</v>
      </c>
      <c r="F13" s="309">
        <v>4</v>
      </c>
      <c r="G13" s="324"/>
    </row>
    <row r="14" spans="1:7" ht="15">
      <c r="A14" s="312"/>
      <c r="B14" s="345" t="s">
        <v>303</v>
      </c>
      <c r="C14" s="314"/>
      <c r="D14" s="315" t="s">
        <v>60</v>
      </c>
      <c r="E14" s="324" t="s">
        <v>60</v>
      </c>
      <c r="F14" s="342" t="s">
        <v>60</v>
      </c>
      <c r="G14" s="319"/>
    </row>
    <row r="15" spans="1:7" ht="15">
      <c r="A15" s="322"/>
      <c r="B15" s="322" t="s">
        <v>237</v>
      </c>
      <c r="C15" s="333"/>
      <c r="D15" s="333"/>
      <c r="E15" s="334"/>
      <c r="F15" s="352">
        <f>SUM(F5:F14)</f>
        <v>8</v>
      </c>
      <c r="G15" s="334"/>
    </row>
    <row r="16" spans="1:7" ht="15">
      <c r="A16" s="321"/>
      <c r="B16" s="321"/>
      <c r="C16" s="326"/>
      <c r="D16" s="326"/>
      <c r="E16" s="326"/>
      <c r="F16" s="359"/>
      <c r="G16" s="326"/>
    </row>
    <row r="17" spans="1:7" ht="15">
      <c r="A17" s="321"/>
      <c r="B17" s="321"/>
      <c r="C17" s="326"/>
      <c r="D17" s="326"/>
      <c r="E17" s="326"/>
      <c r="F17" s="325" t="s">
        <v>60</v>
      </c>
      <c r="G17" s="326"/>
    </row>
    <row r="18" spans="1:7" ht="15">
      <c r="A18" s="302">
        <v>1</v>
      </c>
      <c r="B18" s="301">
        <v>2</v>
      </c>
      <c r="C18" s="300"/>
      <c r="D18" s="301">
        <v>3</v>
      </c>
      <c r="E18" s="300">
        <v>4</v>
      </c>
      <c r="F18" s="300">
        <v>5</v>
      </c>
      <c r="G18" s="302">
        <v>6</v>
      </c>
    </row>
    <row r="19" spans="1:7" ht="15">
      <c r="A19" s="322"/>
      <c r="B19" s="320" t="s">
        <v>238</v>
      </c>
      <c r="C19" s="332"/>
      <c r="D19" s="333"/>
      <c r="E19" s="334"/>
      <c r="F19" s="349">
        <f>F15</f>
        <v>8</v>
      </c>
      <c r="G19" s="334"/>
    </row>
    <row r="20" spans="1:7" ht="15">
      <c r="A20" s="305">
        <v>3</v>
      </c>
      <c r="B20" s="60" t="s">
        <v>305</v>
      </c>
      <c r="C20" s="307"/>
      <c r="D20" s="308"/>
      <c r="E20" s="307"/>
      <c r="F20" s="329" t="s">
        <v>60</v>
      </c>
      <c r="G20" s="323" t="s">
        <v>243</v>
      </c>
    </row>
    <row r="21" spans="1:7" ht="15">
      <c r="A21" s="62"/>
      <c r="B21" s="65" t="s">
        <v>306</v>
      </c>
      <c r="C21" s="310"/>
      <c r="D21" s="311"/>
      <c r="E21" s="310"/>
      <c r="F21" s="309"/>
      <c r="G21" s="316" t="s">
        <v>307</v>
      </c>
    </row>
    <row r="22" spans="1:7" ht="15">
      <c r="A22" s="62"/>
      <c r="B22" s="328" t="s">
        <v>301</v>
      </c>
      <c r="C22" s="314"/>
      <c r="D22" s="315"/>
      <c r="E22" s="313"/>
      <c r="F22" s="309"/>
      <c r="G22" s="316"/>
    </row>
    <row r="23" spans="1:7" ht="15">
      <c r="A23" s="62"/>
      <c r="B23" s="345" t="s">
        <v>302</v>
      </c>
      <c r="C23" s="314"/>
      <c r="D23" s="315" t="s">
        <v>240</v>
      </c>
      <c r="E23" s="306" t="s">
        <v>304</v>
      </c>
      <c r="F23" s="309">
        <v>3</v>
      </c>
      <c r="G23" s="316"/>
    </row>
    <row r="24" spans="1:7" ht="15">
      <c r="A24" s="66"/>
      <c r="B24" s="69" t="s">
        <v>303</v>
      </c>
      <c r="C24" s="317"/>
      <c r="D24" s="318" t="s">
        <v>60</v>
      </c>
      <c r="E24" s="319" t="s">
        <v>60</v>
      </c>
      <c r="F24" s="374" t="s">
        <v>60</v>
      </c>
      <c r="G24" s="319"/>
    </row>
    <row r="25" spans="1:7" ht="15">
      <c r="A25" s="305">
        <v>4</v>
      </c>
      <c r="B25" s="327" t="s">
        <v>313</v>
      </c>
      <c r="C25" s="307"/>
      <c r="D25" s="308"/>
      <c r="E25" s="307"/>
      <c r="F25" s="329"/>
      <c r="G25" s="323" t="s">
        <v>243</v>
      </c>
    </row>
    <row r="26" spans="1:7" ht="15">
      <c r="A26" s="62"/>
      <c r="B26" s="194" t="s">
        <v>314</v>
      </c>
      <c r="C26" s="310"/>
      <c r="D26" s="311"/>
      <c r="E26" s="313" t="s">
        <v>60</v>
      </c>
      <c r="F26" s="309"/>
      <c r="G26" s="316" t="s">
        <v>319</v>
      </c>
    </row>
    <row r="27" spans="1:7" ht="15">
      <c r="A27" s="62"/>
      <c r="B27" s="345" t="s">
        <v>316</v>
      </c>
      <c r="C27" s="314"/>
      <c r="D27" s="315" t="s">
        <v>240</v>
      </c>
      <c r="E27" s="313" t="s">
        <v>320</v>
      </c>
      <c r="F27" s="309">
        <v>6</v>
      </c>
      <c r="G27" s="324"/>
    </row>
    <row r="28" spans="1:7" ht="15">
      <c r="A28" s="312"/>
      <c r="B28" s="345" t="s">
        <v>316</v>
      </c>
      <c r="C28" s="314"/>
      <c r="D28" s="315"/>
      <c r="E28" s="358"/>
      <c r="F28" s="342"/>
      <c r="G28" s="324"/>
    </row>
    <row r="29" spans="1:7" ht="15">
      <c r="A29" s="312"/>
      <c r="B29" s="345" t="s">
        <v>317</v>
      </c>
      <c r="C29" s="314"/>
      <c r="D29" s="315"/>
      <c r="E29" s="358"/>
      <c r="F29" s="342"/>
      <c r="G29" s="324"/>
    </row>
    <row r="30" spans="1:7" ht="15">
      <c r="A30" s="66"/>
      <c r="B30" s="69" t="s">
        <v>318</v>
      </c>
      <c r="C30" s="317"/>
      <c r="D30" s="318"/>
      <c r="E30" s="375"/>
      <c r="F30" s="343"/>
      <c r="G30" s="319"/>
    </row>
    <row r="31" spans="1:7" ht="15">
      <c r="A31" s="305">
        <v>5</v>
      </c>
      <c r="B31" s="60" t="s">
        <v>249</v>
      </c>
      <c r="C31" s="307"/>
      <c r="D31" s="308"/>
      <c r="E31" s="307"/>
      <c r="F31" s="329"/>
      <c r="G31" s="323" t="s">
        <v>243</v>
      </c>
    </row>
    <row r="32" spans="1:7" ht="15">
      <c r="A32" s="305"/>
      <c r="B32" s="65" t="s">
        <v>321</v>
      </c>
      <c r="C32" s="310"/>
      <c r="D32" s="311"/>
      <c r="E32" s="310"/>
      <c r="F32" s="309"/>
      <c r="G32" s="316" t="s">
        <v>327</v>
      </c>
    </row>
    <row r="33" spans="1:7" ht="15">
      <c r="A33" s="341"/>
      <c r="B33" s="345" t="s">
        <v>322</v>
      </c>
      <c r="C33" s="314"/>
      <c r="D33" s="315"/>
      <c r="E33" s="314"/>
      <c r="F33" s="342"/>
      <c r="G33" s="324"/>
    </row>
    <row r="34" spans="1:7" ht="15">
      <c r="A34" s="341"/>
      <c r="B34" s="345" t="s">
        <v>323</v>
      </c>
      <c r="C34" s="314"/>
      <c r="D34" s="315"/>
      <c r="E34" s="314"/>
      <c r="F34" s="342"/>
      <c r="G34" s="324"/>
    </row>
    <row r="35" spans="1:7" ht="15">
      <c r="A35" s="331"/>
      <c r="B35" s="69" t="s">
        <v>324</v>
      </c>
      <c r="C35" s="317"/>
      <c r="D35" s="318" t="s">
        <v>325</v>
      </c>
      <c r="E35" s="317" t="s">
        <v>326</v>
      </c>
      <c r="F35" s="343">
        <v>5</v>
      </c>
      <c r="G35" s="319"/>
    </row>
    <row r="36" spans="1:7" ht="15">
      <c r="A36" s="305">
        <v>6</v>
      </c>
      <c r="B36" s="60" t="s">
        <v>308</v>
      </c>
      <c r="C36" s="307"/>
      <c r="D36" s="308"/>
      <c r="E36" s="307"/>
      <c r="F36" s="329"/>
      <c r="G36" s="323" t="s">
        <v>243</v>
      </c>
    </row>
    <row r="37" spans="1:7" ht="15">
      <c r="A37" s="62"/>
      <c r="B37" s="176" t="s">
        <v>309</v>
      </c>
      <c r="C37" s="310"/>
      <c r="D37" s="311"/>
      <c r="E37" s="310"/>
      <c r="F37" s="309"/>
      <c r="G37" s="316" t="s">
        <v>312</v>
      </c>
    </row>
    <row r="38" spans="1:7" ht="15">
      <c r="A38" s="66"/>
      <c r="B38" s="69" t="s">
        <v>310</v>
      </c>
      <c r="C38" s="317"/>
      <c r="D38" s="318" t="s">
        <v>240</v>
      </c>
      <c r="E38" s="317" t="s">
        <v>311</v>
      </c>
      <c r="F38" s="343">
        <v>2</v>
      </c>
      <c r="G38" s="319"/>
    </row>
    <row r="39" spans="1:7" ht="15">
      <c r="A39" s="344">
        <v>7</v>
      </c>
      <c r="B39" s="344" t="s">
        <v>269</v>
      </c>
      <c r="C39" s="330"/>
      <c r="D39" s="326"/>
      <c r="E39" s="361"/>
      <c r="F39" s="325"/>
      <c r="G39" s="361" t="s">
        <v>0</v>
      </c>
    </row>
    <row r="40" spans="1:7" ht="15">
      <c r="A40" s="341"/>
      <c r="B40" s="341" t="s">
        <v>264</v>
      </c>
      <c r="C40" s="326"/>
      <c r="D40" s="326"/>
      <c r="E40" s="362"/>
      <c r="F40" s="325"/>
      <c r="G40" s="362"/>
    </row>
    <row r="41" spans="1:7" ht="15">
      <c r="A41" s="341"/>
      <c r="B41" s="341" t="s">
        <v>265</v>
      </c>
      <c r="C41" s="326"/>
      <c r="D41" s="326" t="s">
        <v>240</v>
      </c>
      <c r="E41" s="362" t="s">
        <v>332</v>
      </c>
      <c r="F41" s="325">
        <v>6</v>
      </c>
      <c r="G41" s="362" t="s">
        <v>268</v>
      </c>
    </row>
    <row r="42" spans="1:7" ht="15">
      <c r="A42" s="341"/>
      <c r="B42" s="341" t="s">
        <v>266</v>
      </c>
      <c r="C42" s="326"/>
      <c r="D42" s="326"/>
      <c r="E42" s="362"/>
      <c r="F42" s="325"/>
      <c r="G42" s="362"/>
    </row>
    <row r="43" spans="1:7" ht="15">
      <c r="A43" s="331"/>
      <c r="B43" s="331" t="s">
        <v>267</v>
      </c>
      <c r="C43" s="330"/>
      <c r="D43" s="330"/>
      <c r="E43" s="360"/>
      <c r="F43" s="363"/>
      <c r="G43" s="360"/>
    </row>
    <row r="44" spans="1:7" ht="15">
      <c r="A44" s="341">
        <v>8</v>
      </c>
      <c r="B44" s="341" t="s">
        <v>328</v>
      </c>
      <c r="C44" s="326"/>
      <c r="D44" s="326"/>
      <c r="E44" s="362"/>
      <c r="F44" s="325"/>
      <c r="G44" s="362"/>
    </row>
    <row r="45" spans="1:7" ht="15">
      <c r="A45" s="341"/>
      <c r="B45" s="341" t="s">
        <v>329</v>
      </c>
      <c r="C45" s="326"/>
      <c r="D45" s="326"/>
      <c r="E45" s="362"/>
      <c r="F45" s="325">
        <v>2</v>
      </c>
      <c r="G45" s="362" t="s">
        <v>270</v>
      </c>
    </row>
    <row r="46" spans="1:7" ht="15">
      <c r="A46" s="331"/>
      <c r="B46" s="331" t="s">
        <v>330</v>
      </c>
      <c r="C46" s="330"/>
      <c r="D46" s="330" t="s">
        <v>331</v>
      </c>
      <c r="E46" s="360" t="s">
        <v>332</v>
      </c>
      <c r="F46" s="363"/>
      <c r="G46" s="360" t="s">
        <v>333</v>
      </c>
    </row>
    <row r="47" spans="1:7" ht="15">
      <c r="A47" s="322"/>
      <c r="B47" s="322" t="s">
        <v>271</v>
      </c>
      <c r="C47" s="334"/>
      <c r="D47" s="334"/>
      <c r="E47" s="334"/>
      <c r="F47" s="364">
        <f>SUM(F19:F46)</f>
        <v>32</v>
      </c>
      <c r="G47" s="3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Agus Nurtanio</cp:lastModifiedBy>
  <cp:lastPrinted>2010-11-22T02:56:08Z</cp:lastPrinted>
  <dcterms:created xsi:type="dcterms:W3CDTF">1996-10-14T23:33:28Z</dcterms:created>
  <dcterms:modified xsi:type="dcterms:W3CDTF">2011-02-21T05:47:25Z</dcterms:modified>
  <cp:category/>
  <cp:version/>
  <cp:contentType/>
  <cp:contentStatus/>
</cp:coreProperties>
</file>